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Schedule of Payments over 500/2024/"/>
    </mc:Choice>
  </mc:AlternateContent>
  <xr:revisionPtr revIDLastSave="2" documentId="8_{7D0D9371-4156-46F3-B8AF-386BDA9861BF}" xr6:coauthVersionLast="47" xr6:coauthVersionMax="47" xr10:uidLastSave="{D76F6F16-6B3F-47F7-8F89-892E841F5A94}"/>
  <bookViews>
    <workbookView xWindow="-118" yWindow="-118" windowWidth="25370" windowHeight="13759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1" i="1" l="1"/>
  <c r="F431" i="1"/>
  <c r="D431" i="1"/>
  <c r="F429" i="1"/>
  <c r="E429" i="1"/>
  <c r="D429" i="1"/>
  <c r="F425" i="1"/>
  <c r="E425" i="1"/>
  <c r="D425" i="1"/>
  <c r="F420" i="1"/>
  <c r="E420" i="1"/>
  <c r="D420" i="1"/>
  <c r="F412" i="1"/>
  <c r="E412" i="1"/>
  <c r="D412" i="1"/>
  <c r="F403" i="1"/>
  <c r="E403" i="1"/>
  <c r="D403" i="1"/>
  <c r="F397" i="1"/>
  <c r="E397" i="1"/>
  <c r="D397" i="1"/>
  <c r="F387" i="1"/>
  <c r="E387" i="1"/>
  <c r="D387" i="1"/>
  <c r="F381" i="1"/>
  <c r="E381" i="1"/>
  <c r="D381" i="1"/>
  <c r="F377" i="1"/>
  <c r="E377" i="1"/>
  <c r="D377" i="1"/>
  <c r="F373" i="1"/>
  <c r="E373" i="1"/>
  <c r="D373" i="1"/>
  <c r="F367" i="1"/>
  <c r="E367" i="1"/>
  <c r="D367" i="1"/>
  <c r="F354" i="1"/>
  <c r="E354" i="1"/>
  <c r="D354" i="1"/>
  <c r="F346" i="1"/>
  <c r="E346" i="1"/>
  <c r="D346" i="1"/>
  <c r="F340" i="1"/>
  <c r="E340" i="1"/>
  <c r="D340" i="1"/>
  <c r="F333" i="1"/>
  <c r="E333" i="1"/>
  <c r="D333" i="1"/>
  <c r="F329" i="1"/>
  <c r="E329" i="1"/>
  <c r="D329" i="1"/>
  <c r="F323" i="1"/>
  <c r="E323" i="1"/>
  <c r="D323" i="1"/>
  <c r="F318" i="1"/>
  <c r="E318" i="1"/>
  <c r="D318" i="1"/>
  <c r="F314" i="1"/>
  <c r="E314" i="1"/>
  <c r="D314" i="1"/>
  <c r="F310" i="1"/>
  <c r="E310" i="1"/>
  <c r="D310" i="1"/>
  <c r="F303" i="1"/>
  <c r="E303" i="1"/>
  <c r="D303" i="1"/>
  <c r="F299" i="1"/>
  <c r="E299" i="1"/>
  <c r="D299" i="1"/>
  <c r="F294" i="1"/>
  <c r="E294" i="1"/>
  <c r="D294" i="1"/>
  <c r="F279" i="1"/>
  <c r="E279" i="1"/>
  <c r="D279" i="1"/>
  <c r="F269" i="1"/>
  <c r="E269" i="1"/>
  <c r="D269" i="1"/>
  <c r="F260" i="1"/>
  <c r="E260" i="1"/>
  <c r="D260" i="1"/>
  <c r="F252" i="1"/>
  <c r="E252" i="1"/>
  <c r="D252" i="1"/>
  <c r="F246" i="1"/>
  <c r="E246" i="1"/>
  <c r="D246" i="1"/>
  <c r="F237" i="1"/>
  <c r="E237" i="1"/>
  <c r="D237" i="1"/>
  <c r="F231" i="1"/>
  <c r="E231" i="1"/>
  <c r="D231" i="1"/>
  <c r="F227" i="1"/>
  <c r="E227" i="1"/>
  <c r="D227" i="1"/>
  <c r="F223" i="1"/>
  <c r="E223" i="1"/>
  <c r="D223" i="1"/>
  <c r="F218" i="1"/>
  <c r="E218" i="1"/>
  <c r="D218" i="1"/>
  <c r="F214" i="1"/>
  <c r="E214" i="1"/>
  <c r="D214" i="1"/>
  <c r="F210" i="1"/>
  <c r="E210" i="1"/>
  <c r="D210" i="1"/>
  <c r="F201" i="1"/>
  <c r="E201" i="1"/>
  <c r="D201" i="1"/>
  <c r="F195" i="1"/>
  <c r="E195" i="1"/>
  <c r="D195" i="1"/>
  <c r="F188" i="1"/>
  <c r="E188" i="1"/>
  <c r="D188" i="1"/>
  <c r="F181" i="1"/>
  <c r="E181" i="1"/>
  <c r="D181" i="1"/>
  <c r="F174" i="1"/>
  <c r="E174" i="1"/>
  <c r="D174" i="1"/>
  <c r="F170" i="1"/>
  <c r="E170" i="1"/>
  <c r="D170" i="1"/>
  <c r="F164" i="1"/>
  <c r="E164" i="1"/>
  <c r="D164" i="1"/>
  <c r="F160" i="1"/>
  <c r="E160" i="1"/>
  <c r="D160" i="1"/>
  <c r="F153" i="1"/>
  <c r="E153" i="1"/>
  <c r="D153" i="1"/>
  <c r="F148" i="1"/>
  <c r="E148" i="1"/>
  <c r="D148" i="1"/>
  <c r="F139" i="1"/>
  <c r="E139" i="1"/>
  <c r="D139" i="1"/>
  <c r="F128" i="1"/>
  <c r="E128" i="1"/>
  <c r="D128" i="1"/>
  <c r="F124" i="1"/>
  <c r="E124" i="1"/>
  <c r="D124" i="1"/>
  <c r="F101" i="1"/>
  <c r="E101" i="1"/>
  <c r="D101" i="1"/>
  <c r="F96" i="1"/>
  <c r="E96" i="1"/>
  <c r="D96" i="1"/>
  <c r="F90" i="1"/>
  <c r="E90" i="1"/>
  <c r="D90" i="1"/>
  <c r="F77" i="1"/>
  <c r="E77" i="1"/>
  <c r="D77" i="1"/>
  <c r="F73" i="1"/>
  <c r="E73" i="1"/>
  <c r="D73" i="1"/>
  <c r="F66" i="1"/>
  <c r="E66" i="1"/>
  <c r="D66" i="1"/>
  <c r="F62" i="1"/>
  <c r="E62" i="1"/>
  <c r="D62" i="1"/>
  <c r="F58" i="1"/>
  <c r="E58" i="1"/>
  <c r="D58" i="1"/>
  <c r="F52" i="1"/>
  <c r="E52" i="1"/>
  <c r="D52" i="1"/>
  <c r="F34" i="1"/>
  <c r="E34" i="1"/>
  <c r="D34" i="1"/>
  <c r="F18" i="1"/>
  <c r="E18" i="1"/>
  <c r="D18" i="1"/>
  <c r="F12" i="1"/>
  <c r="E12" i="1"/>
  <c r="D12" i="1"/>
</calcChain>
</file>

<file path=xl/sharedStrings.xml><?xml version="1.0" encoding="utf-8"?>
<sst xmlns="http://schemas.openxmlformats.org/spreadsheetml/2006/main" count="1097" uniqueCount="443">
  <si>
    <t>Account Transactions</t>
  </si>
  <si>
    <t>St Austell Town Council</t>
  </si>
  <si>
    <t>For the period 1 July 2024 to 30 September 2024</t>
  </si>
  <si>
    <t>Date</t>
  </si>
  <si>
    <t>Description</t>
  </si>
  <si>
    <t>Reference</t>
  </si>
  <si>
    <t>Gross</t>
  </si>
  <si>
    <t>Net</t>
  </si>
  <si>
    <t>VAT</t>
  </si>
  <si>
    <t>Account</t>
  </si>
  <si>
    <t>Cost Centre</t>
  </si>
  <si>
    <t>CC30.9.24</t>
  </si>
  <si>
    <t>General Administration</t>
  </si>
  <si>
    <t>Small Grants Scheme</t>
  </si>
  <si>
    <t>Misc. Projects/Grants</t>
  </si>
  <si>
    <t>Adobe Systems Software Ireland Ltd</t>
  </si>
  <si>
    <t>Payment: Adobe Systems Software Ireland Ltd</t>
  </si>
  <si>
    <t>CC28.7.24</t>
  </si>
  <si>
    <t>IT / Communications</t>
  </si>
  <si>
    <t>CC28.8.24</t>
  </si>
  <si>
    <t>CC28.9.24</t>
  </si>
  <si>
    <t>Total Adobe Systems Software Ireland Ltd</t>
  </si>
  <si>
    <t>AIBMS</t>
  </si>
  <si>
    <t>Payment: AIBMS</t>
  </si>
  <si>
    <t>280624.000006</t>
  </si>
  <si>
    <t>Miscellaneous Expenses</t>
  </si>
  <si>
    <t>Priory Car Park</t>
  </si>
  <si>
    <t>AIBMS - Card Transaction charges July 2024</t>
  </si>
  <si>
    <t>AIBMS - Card Transaction charges August 2024</t>
  </si>
  <si>
    <t>Total AIBMS</t>
  </si>
  <si>
    <t>Allstar Business Solutions</t>
  </si>
  <si>
    <t>Payment: Allstar Business Solutions</t>
  </si>
  <si>
    <t>E2018921936</t>
  </si>
  <si>
    <t>Fuel</t>
  </si>
  <si>
    <t>Transport and Plant</t>
  </si>
  <si>
    <t>E2018981427</t>
  </si>
  <si>
    <t>E2018998313</t>
  </si>
  <si>
    <t>E2019035568</t>
  </si>
  <si>
    <t>E2019059600</t>
  </si>
  <si>
    <t>E2019098623</t>
  </si>
  <si>
    <t>E2019125477</t>
  </si>
  <si>
    <t>E2019186777</t>
  </si>
  <si>
    <t>E2019208752</t>
  </si>
  <si>
    <t>E2019258384</t>
  </si>
  <si>
    <t>E2019285337</t>
  </si>
  <si>
    <t>E2019312453</t>
  </si>
  <si>
    <t>Total Allstar Business Solutions</t>
  </si>
  <si>
    <t>Amazon EU S.a.r.l.</t>
  </si>
  <si>
    <t>Payment: Amazon EU S.a.r.l.</t>
  </si>
  <si>
    <t>CC3.7.24</t>
  </si>
  <si>
    <t>Office Supplies</t>
  </si>
  <si>
    <t>Library</t>
  </si>
  <si>
    <t>CC18.7.24</t>
  </si>
  <si>
    <t>Grounds Maintenance Supplies</t>
  </si>
  <si>
    <t>Other Parks and Open Spaces</t>
  </si>
  <si>
    <t>CC19.7.24</t>
  </si>
  <si>
    <t>CC21.7.24</t>
  </si>
  <si>
    <t>CC7.8.24</t>
  </si>
  <si>
    <t>CC12.8.24</t>
  </si>
  <si>
    <t>CC13.8.24</t>
  </si>
  <si>
    <t>CC20.8.24</t>
  </si>
  <si>
    <t>CC27.8.24</t>
  </si>
  <si>
    <t>Cleaning &amp; Domestic Supplies</t>
  </si>
  <si>
    <t>CC29.8.24</t>
  </si>
  <si>
    <t>CC3.9.24</t>
  </si>
  <si>
    <t>CC12.9.24</t>
  </si>
  <si>
    <t>CC18.9.24</t>
  </si>
  <si>
    <t>CC29.9.24</t>
  </si>
  <si>
    <t>Books and Publications</t>
  </si>
  <si>
    <t>Total Amazon EU S.a.r.l.</t>
  </si>
  <si>
    <t>Repairs/ Maintenance-Vehicles/Plant</t>
  </si>
  <si>
    <t>Repairs / Maintenance Premises</t>
  </si>
  <si>
    <t>Poltair Park</t>
  </si>
  <si>
    <t>APS Construction Services Limited</t>
  </si>
  <si>
    <t>Payment: APS Construction Services Limited</t>
  </si>
  <si>
    <t>3550</t>
  </si>
  <si>
    <t>Play Equipment</t>
  </si>
  <si>
    <t>3574</t>
  </si>
  <si>
    <t>Contract Payments</t>
  </si>
  <si>
    <t>Priory Toilets</t>
  </si>
  <si>
    <t>3514</t>
  </si>
  <si>
    <t>Total APS Construction Services Limited</t>
  </si>
  <si>
    <t>BDO LLP</t>
  </si>
  <si>
    <t>Payment: BDO LLP</t>
  </si>
  <si>
    <t>INV-00584795</t>
  </si>
  <si>
    <t>Total BDO LLP</t>
  </si>
  <si>
    <t>Bemrose Booth Paragon Ltd</t>
  </si>
  <si>
    <t>Payment: Bemrose Booth Paragon Ltd</t>
  </si>
  <si>
    <t>523867</t>
  </si>
  <si>
    <t>Printing and Stationery</t>
  </si>
  <si>
    <t>Total Bemrose Booth Paragon Ltd</t>
  </si>
  <si>
    <t>Biffa Waste Services Ltd</t>
  </si>
  <si>
    <t>Payment: Biffa Waste Services Ltd</t>
  </si>
  <si>
    <t>522C39603</t>
  </si>
  <si>
    <t>522C39612</t>
  </si>
  <si>
    <t>522C48057</t>
  </si>
  <si>
    <t>522C56668</t>
  </si>
  <si>
    <t>Total Biffa Waste Services Ltd</t>
  </si>
  <si>
    <t>Bonney &amp; Jarman Ltd</t>
  </si>
  <si>
    <t>Payment: Bonney &amp; Jarman Ltd</t>
  </si>
  <si>
    <t>5616</t>
  </si>
  <si>
    <t>Total Bonney &amp; Jarman Ltd</t>
  </si>
  <si>
    <t>British Gas</t>
  </si>
  <si>
    <t>Payment: British Gas</t>
  </si>
  <si>
    <t>7975986</t>
  </si>
  <si>
    <t>Electricity</t>
  </si>
  <si>
    <t>8224980</t>
  </si>
  <si>
    <t>7706052</t>
  </si>
  <si>
    <t>8238969</t>
  </si>
  <si>
    <t>8492834</t>
  </si>
  <si>
    <t>8514525</t>
  </si>
  <si>
    <t>8519608</t>
  </si>
  <si>
    <t>8776219</t>
  </si>
  <si>
    <t>Total British Gas</t>
  </si>
  <si>
    <t>BT</t>
  </si>
  <si>
    <t>Payment: BT</t>
  </si>
  <si>
    <t>M098 &amp;V</t>
  </si>
  <si>
    <t>M099 3H</t>
  </si>
  <si>
    <t>M100 2C</t>
  </si>
  <si>
    <t>Total BT</t>
  </si>
  <si>
    <t>Complete Weed Control (SW)</t>
  </si>
  <si>
    <t>Payment: Complete Weed Control (SW)</t>
  </si>
  <si>
    <t>SW3757</t>
  </si>
  <si>
    <t>Total Complete Weed Control (SW)</t>
  </si>
  <si>
    <t>Cornwall Council</t>
  </si>
  <si>
    <t>Payment: Cornwall Council</t>
  </si>
  <si>
    <t>803010122-2024/25-3</t>
  </si>
  <si>
    <t>Rates</t>
  </si>
  <si>
    <t>80262013X-2024/25-4</t>
  </si>
  <si>
    <t>802635724-2024/25-4</t>
  </si>
  <si>
    <t>802628607-2024/25-4</t>
  </si>
  <si>
    <t>Tregonissey Lane End</t>
  </si>
  <si>
    <t>8100494093</t>
  </si>
  <si>
    <t>803010122-2024/25-4</t>
  </si>
  <si>
    <t>Cornwall Council - NNDR refund</t>
  </si>
  <si>
    <t>CC2.8.24</t>
  </si>
  <si>
    <t>Town Centre Revitalisation Project</t>
  </si>
  <si>
    <t>802635724-2024/25-5</t>
  </si>
  <si>
    <t>80262013X-2024/25-5</t>
  </si>
  <si>
    <t>802628607-2024/25-5</t>
  </si>
  <si>
    <t>8100499584</t>
  </si>
  <si>
    <t>803010122-2024/25-5</t>
  </si>
  <si>
    <t>8100504339</t>
  </si>
  <si>
    <t>Recruitment</t>
  </si>
  <si>
    <t>80262013X-2024/25-6</t>
  </si>
  <si>
    <t>802635724-2024/25-6</t>
  </si>
  <si>
    <t>802628607-2024/25-6</t>
  </si>
  <si>
    <t>8100505135</t>
  </si>
  <si>
    <t>8100507665</t>
  </si>
  <si>
    <t>Total Cornwall Council</t>
  </si>
  <si>
    <t>Cornwall Croquet Club</t>
  </si>
  <si>
    <t>Payment: Cornwall Croquet Club</t>
  </si>
  <si>
    <t>Grant2</t>
  </si>
  <si>
    <t>Total Cornwall Croquet Club</t>
  </si>
  <si>
    <t>D May &amp; Son Ltd</t>
  </si>
  <si>
    <t>Payment: D May &amp; Son Ltd</t>
  </si>
  <si>
    <t>12195</t>
  </si>
  <si>
    <t>11343</t>
  </si>
  <si>
    <t>13263</t>
  </si>
  <si>
    <t>27077</t>
  </si>
  <si>
    <t>28051</t>
  </si>
  <si>
    <t>27614</t>
  </si>
  <si>
    <t>14185</t>
  </si>
  <si>
    <t>Total D May &amp; Son Ltd</t>
  </si>
  <si>
    <t>DJR Water Hygiene</t>
  </si>
  <si>
    <t>Payment: DJR Water Hygiene</t>
  </si>
  <si>
    <t>SI-672</t>
  </si>
  <si>
    <t>Stable Block/Pondhu House</t>
  </si>
  <si>
    <t>SI-693</t>
  </si>
  <si>
    <t>Total DJR Water Hygiene</t>
  </si>
  <si>
    <t>Dormakaba UK Ltd</t>
  </si>
  <si>
    <t>Payment: Dormakaba UK Ltd</t>
  </si>
  <si>
    <t>0000523059</t>
  </si>
  <si>
    <t>0000528772</t>
  </si>
  <si>
    <t>Total Dormakaba UK Ltd</t>
  </si>
  <si>
    <t>Driveline (GB) Ltd</t>
  </si>
  <si>
    <t>Payment: Driveline (GB) Ltd</t>
  </si>
  <si>
    <t>1443830</t>
  </si>
  <si>
    <t>1444147</t>
  </si>
  <si>
    <t>1444412</t>
  </si>
  <si>
    <t>Total Driveline (GB) Ltd</t>
  </si>
  <si>
    <t>DVLA Swansea</t>
  </si>
  <si>
    <t>Payment: DVLA Swansea</t>
  </si>
  <si>
    <t>CC15.8.24</t>
  </si>
  <si>
    <t>Road Fund / Taxes</t>
  </si>
  <si>
    <t>Total DVLA Swansea</t>
  </si>
  <si>
    <t>EE Limited</t>
  </si>
  <si>
    <t>Payment: EE Limited</t>
  </si>
  <si>
    <t>V02243405243</t>
  </si>
  <si>
    <t>V02253614012</t>
  </si>
  <si>
    <t>V02263935977</t>
  </si>
  <si>
    <t>Total EE Limited</t>
  </si>
  <si>
    <t>Elliott Window Cleaning Services</t>
  </si>
  <si>
    <t>Payment: Elliott Window Cleaning Services</t>
  </si>
  <si>
    <t>2464</t>
  </si>
  <si>
    <t>Total Elliott Window Cleaning Services</t>
  </si>
  <si>
    <t>Enerveo</t>
  </si>
  <si>
    <t>Payment: Enerveo</t>
  </si>
  <si>
    <t>900037488</t>
  </si>
  <si>
    <t>900038199</t>
  </si>
  <si>
    <t>CCTV</t>
  </si>
  <si>
    <t>900038160</t>
  </si>
  <si>
    <t>900040393</t>
  </si>
  <si>
    <t>Total Enerveo</t>
  </si>
  <si>
    <t>Engie Power Limited</t>
  </si>
  <si>
    <t>Payment: Engie Power Limited</t>
  </si>
  <si>
    <t>2-04570146</t>
  </si>
  <si>
    <t>2-04570149</t>
  </si>
  <si>
    <t>2-04570159</t>
  </si>
  <si>
    <t>2-04570161</t>
  </si>
  <si>
    <t>Total Engie Power Limited</t>
  </si>
  <si>
    <t>FindParkPay Ltd</t>
  </si>
  <si>
    <t>Payment: FindParkPay Ltd</t>
  </si>
  <si>
    <t>INV-000008</t>
  </si>
  <si>
    <t>INV-000009</t>
  </si>
  <si>
    <t>INV-000011</t>
  </si>
  <si>
    <t>INV-000013</t>
  </si>
  <si>
    <t>Total FindParkPay Ltd</t>
  </si>
  <si>
    <t>Flowbird Smart City UK Limited</t>
  </si>
  <si>
    <t>Payment: Flowbird Smart City UK Limited</t>
  </si>
  <si>
    <t>UI00009700</t>
  </si>
  <si>
    <t>UI00010553</t>
  </si>
  <si>
    <t>UI00011727</t>
  </si>
  <si>
    <t>Total Flowbird Smart City UK Limited</t>
  </si>
  <si>
    <t>G4S</t>
  </si>
  <si>
    <t>Payment: G4S</t>
  </si>
  <si>
    <t>2024062616</t>
  </si>
  <si>
    <t>2024072722</t>
  </si>
  <si>
    <t>2024082356</t>
  </si>
  <si>
    <t>Total G4S</t>
  </si>
  <si>
    <t>GB Geotechnics Ltd</t>
  </si>
  <si>
    <t>Payment: GB Geotechnics Ltd</t>
  </si>
  <si>
    <t>INV-24/25-000103</t>
  </si>
  <si>
    <t>Total GB Geotechnics Ltd</t>
  </si>
  <si>
    <t>GB Tool Hire Ltd</t>
  </si>
  <si>
    <t>Payment: GB Tool Hire Ltd</t>
  </si>
  <si>
    <t>80753</t>
  </si>
  <si>
    <t>Protective Clothing</t>
  </si>
  <si>
    <t>Total GB Tool Hire Ltd</t>
  </si>
  <si>
    <t>Glendale Countryside Ltd</t>
  </si>
  <si>
    <t>Payment: Glendale Countryside Ltd</t>
  </si>
  <si>
    <t>GC421-4207</t>
  </si>
  <si>
    <t>GC421-4219</t>
  </si>
  <si>
    <t>Bethel Park</t>
  </si>
  <si>
    <t>Total Glendale Countryside Ltd</t>
  </si>
  <si>
    <t>Hay Nurseries (Cornwall) Ltd</t>
  </si>
  <si>
    <t>Payment: Hay Nurseries (Cornwall) Ltd</t>
  </si>
  <si>
    <t>157775</t>
  </si>
  <si>
    <t>Total Hay Nurseries (Cornwall) Ltd</t>
  </si>
  <si>
    <t>Hayhurst &amp; Co Ltd</t>
  </si>
  <si>
    <t>Payment: Hayhurst &amp; Co Ltd</t>
  </si>
  <si>
    <t>INV 23_112</t>
  </si>
  <si>
    <t>Total Hayhurst &amp; Co Ltd</t>
  </si>
  <si>
    <t>Hutchison 3G UK Limited</t>
  </si>
  <si>
    <t xml:space="preserve">Hutchison 3G UK Limited - WIFI Poltair Cafe </t>
  </si>
  <si>
    <t>Total Hutchison 3G UK Limited</t>
  </si>
  <si>
    <t>ITEC</t>
  </si>
  <si>
    <t>Payment: ITEC</t>
  </si>
  <si>
    <t>1006955</t>
  </si>
  <si>
    <t>1010649</t>
  </si>
  <si>
    <t>CWI158739</t>
  </si>
  <si>
    <t>CWI159903</t>
  </si>
  <si>
    <t>1019668</t>
  </si>
  <si>
    <t>CWI160485</t>
  </si>
  <si>
    <t>Total ITEC</t>
  </si>
  <si>
    <t>J Parkers</t>
  </si>
  <si>
    <t>Payment: J Parkers</t>
  </si>
  <si>
    <t>CC5.9.24</t>
  </si>
  <si>
    <t>CC23.9.24</t>
  </si>
  <si>
    <t>Total J Parkers</t>
  </si>
  <si>
    <t>Kent County Council</t>
  </si>
  <si>
    <t>Payment: Kent County Council</t>
  </si>
  <si>
    <t>E9449245</t>
  </si>
  <si>
    <t>G9447149</t>
  </si>
  <si>
    <t>Gas</t>
  </si>
  <si>
    <t>E9449251</t>
  </si>
  <si>
    <t>G9487783</t>
  </si>
  <si>
    <t>G9527932</t>
  </si>
  <si>
    <t>Total Kent County Council</t>
  </si>
  <si>
    <t>Logical Cleaning Solutions</t>
  </si>
  <si>
    <t>Payment: Logical Cleaning Solutions</t>
  </si>
  <si>
    <t>INV-7117</t>
  </si>
  <si>
    <t>INV-7083</t>
  </si>
  <si>
    <t>INV-7229</t>
  </si>
  <si>
    <t>INV-7196</t>
  </si>
  <si>
    <t>INV-7304</t>
  </si>
  <si>
    <t>INV-7275</t>
  </si>
  <si>
    <t>Total Logical Cleaning Solutions</t>
  </si>
  <si>
    <t>Lyreco UK Limited</t>
  </si>
  <si>
    <t>Payment: Lyreco UK Limited</t>
  </si>
  <si>
    <t>6723841839</t>
  </si>
  <si>
    <t>6723841838</t>
  </si>
  <si>
    <t>6723865328</t>
  </si>
  <si>
    <t>6723865329</t>
  </si>
  <si>
    <t>6723889171</t>
  </si>
  <si>
    <t>Total Lyreco UK Limited</t>
  </si>
  <si>
    <t>M A Grigg Ltd</t>
  </si>
  <si>
    <t>Payment: M A Grigg Ltd</t>
  </si>
  <si>
    <t>S94853</t>
  </si>
  <si>
    <t>S17108</t>
  </si>
  <si>
    <t>S17114</t>
  </si>
  <si>
    <t>S27685</t>
  </si>
  <si>
    <t>S23421</t>
  </si>
  <si>
    <t>S17841</t>
  </si>
  <si>
    <t>S19270</t>
  </si>
  <si>
    <t>S19489</t>
  </si>
  <si>
    <t>S26211</t>
  </si>
  <si>
    <t>S31171</t>
  </si>
  <si>
    <t>S35186</t>
  </si>
  <si>
    <t>Total M A Grigg Ltd</t>
  </si>
  <si>
    <t>M-R-S Communications Ltd</t>
  </si>
  <si>
    <t>Payment: M-R-S Communications Ltd</t>
  </si>
  <si>
    <t>1257450</t>
  </si>
  <si>
    <t>1257921</t>
  </si>
  <si>
    <t>Total M-R-S Communications Ltd</t>
  </si>
  <si>
    <t>Manor Made Cornwall</t>
  </si>
  <si>
    <t>Payment: Manor Made Cornwall</t>
  </si>
  <si>
    <t>INV-0120</t>
  </si>
  <si>
    <t>Civic Ceremonial</t>
  </si>
  <si>
    <t>Total Manor Made Cornwall</t>
  </si>
  <si>
    <t>Mei Loci</t>
  </si>
  <si>
    <t>Payment: Mei Loci</t>
  </si>
  <si>
    <t>2385</t>
  </si>
  <si>
    <t>2412</t>
  </si>
  <si>
    <t>2431</t>
  </si>
  <si>
    <t>2443</t>
  </si>
  <si>
    <t>Total Mei Loci</t>
  </si>
  <si>
    <t>Newquay Town Council</t>
  </si>
  <si>
    <t>Payment: Newquay Town Council</t>
  </si>
  <si>
    <t>TC-1060</t>
  </si>
  <si>
    <t>Total Newquay Town Council</t>
  </si>
  <si>
    <t>Nomix Enviro Ltd</t>
  </si>
  <si>
    <t>Payment: Nomix Enviro Ltd</t>
  </si>
  <si>
    <t>SI/04430048</t>
  </si>
  <si>
    <t>Total Nomix Enviro Ltd</t>
  </si>
  <si>
    <t>Npower</t>
  </si>
  <si>
    <t>Payment: Npower</t>
  </si>
  <si>
    <t>IN10969929</t>
  </si>
  <si>
    <t>IN11193090</t>
  </si>
  <si>
    <t>Total Npower</t>
  </si>
  <si>
    <t>ObjectiveITServices</t>
  </si>
  <si>
    <t>Payment: ObjectiveITServices</t>
  </si>
  <si>
    <t>3511</t>
  </si>
  <si>
    <t>0003523</t>
  </si>
  <si>
    <t>3536</t>
  </si>
  <si>
    <t>Total ObjectiveITServices</t>
  </si>
  <si>
    <t>CC4.9.24</t>
  </si>
  <si>
    <t>Radmore &amp; Tucker</t>
  </si>
  <si>
    <t>Payment: Radmore &amp; Tucker</t>
  </si>
  <si>
    <t>CC19.8.24</t>
  </si>
  <si>
    <t>Total Radmore &amp; Tucker</t>
  </si>
  <si>
    <t>Royal Mail</t>
  </si>
  <si>
    <t>Payment: Royal Mail</t>
  </si>
  <si>
    <t>CC2.7.24</t>
  </si>
  <si>
    <t>CC26.9.24</t>
  </si>
  <si>
    <t>Total Royal Mail</t>
  </si>
  <si>
    <t>SBR Electrical</t>
  </si>
  <si>
    <t>Payment: SBR Electrical</t>
  </si>
  <si>
    <t>2425087</t>
  </si>
  <si>
    <t>2425 166</t>
  </si>
  <si>
    <t>2425 162</t>
  </si>
  <si>
    <t>Total SBR Electrical</t>
  </si>
  <si>
    <t>Screwfix Direct Ltd</t>
  </si>
  <si>
    <t>Payment: Screwfix Direct Ltd</t>
  </si>
  <si>
    <t>1493170325</t>
  </si>
  <si>
    <t>CC10.9.24</t>
  </si>
  <si>
    <t>CC25.9.24</t>
  </si>
  <si>
    <t>Total Screwfix Direct Ltd</t>
  </si>
  <si>
    <t>Source for Business</t>
  </si>
  <si>
    <t>Payment: Source for Business</t>
  </si>
  <si>
    <t>5086482192</t>
  </si>
  <si>
    <t>Water</t>
  </si>
  <si>
    <t>5086518724</t>
  </si>
  <si>
    <t>5086801867</t>
  </si>
  <si>
    <t>5086802138</t>
  </si>
  <si>
    <t>5087135210</t>
  </si>
  <si>
    <t>5087135490</t>
  </si>
  <si>
    <t>5087343904</t>
  </si>
  <si>
    <t>Total Source for Business</t>
  </si>
  <si>
    <t>Spot-On Supplies Ltd</t>
  </si>
  <si>
    <t>Payment: Spot-On Supplies Ltd</t>
  </si>
  <si>
    <t>21593202</t>
  </si>
  <si>
    <t>21593988</t>
  </si>
  <si>
    <t>21594437</t>
  </si>
  <si>
    <t>Total Spot-On Supplies Ltd</t>
  </si>
  <si>
    <t>St Austell Arts Centre</t>
  </si>
  <si>
    <t>Payment: St Austell Arts Centre</t>
  </si>
  <si>
    <t>Grant instal. 1</t>
  </si>
  <si>
    <t>Miscellaneous Grants</t>
  </si>
  <si>
    <t>Total St Austell Arts Centre</t>
  </si>
  <si>
    <t>St Blazey Amateur Operatic Society</t>
  </si>
  <si>
    <t>Payment: St Blazey Amateur Operatic Society</t>
  </si>
  <si>
    <t>Grant7</t>
  </si>
  <si>
    <t>Total St Blazey Amateur Operatic Society</t>
  </si>
  <si>
    <t>TClarke Contracting Ltd</t>
  </si>
  <si>
    <t>Payment: TClarke Contracting Ltd</t>
  </si>
  <si>
    <t>SL-24070170</t>
  </si>
  <si>
    <t>SL-24080017</t>
  </si>
  <si>
    <t>SL-24080297</t>
  </si>
  <si>
    <t>Total TClarke Contracting Ltd</t>
  </si>
  <si>
    <t>Subscriptions</t>
  </si>
  <si>
    <t>Vincent Tractors Ltd</t>
  </si>
  <si>
    <t>Payment: Vincent Tractors Ltd</t>
  </si>
  <si>
    <t>168805</t>
  </si>
  <si>
    <t>169375</t>
  </si>
  <si>
    <t>169376</t>
  </si>
  <si>
    <t>171972</t>
  </si>
  <si>
    <t>172752</t>
  </si>
  <si>
    <t>173216</t>
  </si>
  <si>
    <t>173214</t>
  </si>
  <si>
    <t>Total Vincent Tractors Ltd</t>
  </si>
  <si>
    <t>WorkNest Ltd</t>
  </si>
  <si>
    <t>Payment: WorkNest Ltd</t>
  </si>
  <si>
    <t>SINV072182</t>
  </si>
  <si>
    <t>SINV072181</t>
  </si>
  <si>
    <t>Insurances</t>
  </si>
  <si>
    <t>Total WorkNest Ltd</t>
  </si>
  <si>
    <t>Worldpay (UK) Ltd</t>
  </si>
  <si>
    <t>Payment: Worldpay (UK) Ltd</t>
  </si>
  <si>
    <t>313541824</t>
  </si>
  <si>
    <t>318111354</t>
  </si>
  <si>
    <t>323056708</t>
  </si>
  <si>
    <t>Total Worldpay (UK) Ltd</t>
  </si>
  <si>
    <t>Xero (UK) Ltd</t>
  </si>
  <si>
    <t>Payment: Xero (UK) Ltd</t>
  </si>
  <si>
    <t>CC4.7.24</t>
  </si>
  <si>
    <t>CC4.8.24</t>
  </si>
  <si>
    <t>CC8.9.24</t>
  </si>
  <si>
    <t>CC24.9.24</t>
  </si>
  <si>
    <t>Total Xero (UK) Ltd</t>
  </si>
  <si>
    <t>Young People Cornwall</t>
  </si>
  <si>
    <t>Payment: Young People Cornwall</t>
  </si>
  <si>
    <t>2398</t>
  </si>
  <si>
    <t>The House/Youth Services</t>
  </si>
  <si>
    <t>2422</t>
  </si>
  <si>
    <t>Total Young People Cornwall</t>
  </si>
  <si>
    <t>Zurich Municipal</t>
  </si>
  <si>
    <t>Payment: Zurich Municipal</t>
  </si>
  <si>
    <t>537153637</t>
  </si>
  <si>
    <t>Transport Insurance</t>
  </si>
  <si>
    <t>Total Zurich Municipal</t>
  </si>
  <si>
    <t>Total</t>
  </si>
  <si>
    <t>Schedule of Payments over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</si>
</sst>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1"/>
  <sheetViews>
    <sheetView showGridLines="0" tabSelected="1" zoomScaleNormal="100" workbookViewId="0">
      <selection activeCell="C110" sqref="C110"/>
    </sheetView>
  </sheetViews>
  <sheetFormatPr defaultRowHeight="11.8" x14ac:dyDescent="0.2"/>
  <cols>
    <col min="1" max="1" width="51.875" customWidth="1"/>
    <col min="2" max="2" width="53.125" customWidth="1"/>
    <col min="3" max="3" width="21.5" customWidth="1"/>
    <col min="4" max="5" width="11.5" customWidth="1"/>
    <col min="6" max="6" width="9" customWidth="1"/>
    <col min="7" max="7" width="34.125" customWidth="1"/>
    <col min="8" max="8" width="32.5" customWidth="1"/>
  </cols>
  <sheetData>
    <row r="1" spans="1:8" s="1" customFormat="1" ht="16.7" customHeight="1" x14ac:dyDescent="0.3">
      <c r="A1" s="2" t="s">
        <v>1</v>
      </c>
      <c r="B1" s="2"/>
      <c r="C1" s="2"/>
      <c r="D1" s="2"/>
      <c r="E1" s="2"/>
      <c r="F1" s="2"/>
      <c r="G1" s="2"/>
      <c r="H1" s="2"/>
    </row>
    <row r="2" spans="1:8" s="1" customFormat="1" ht="16.7" customHeight="1" x14ac:dyDescent="0.3">
      <c r="A2" s="2" t="s">
        <v>0</v>
      </c>
      <c r="B2" s="2"/>
      <c r="C2" s="2"/>
      <c r="D2" s="2"/>
      <c r="E2" s="2"/>
      <c r="F2" s="2"/>
      <c r="G2" s="2"/>
      <c r="H2" s="2"/>
    </row>
    <row r="3" spans="1:8" s="3" customFormat="1" ht="14.4" customHeight="1" x14ac:dyDescent="0.25">
      <c r="A3" s="4" t="s">
        <v>442</v>
      </c>
      <c r="B3" s="4"/>
      <c r="C3" s="4"/>
      <c r="D3" s="4"/>
      <c r="E3" s="4"/>
      <c r="F3" s="4"/>
      <c r="G3" s="4"/>
      <c r="H3" s="4"/>
    </row>
    <row r="4" spans="1:8" s="3" customFormat="1" ht="14.4" customHeigh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ht="13.45" customHeight="1" x14ac:dyDescent="0.2"/>
    <row r="6" spans="1:8" s="5" customFormat="1" ht="12.15" customHeight="1" x14ac:dyDescent="0.2">
      <c r="A6" s="6" t="s">
        <v>3</v>
      </c>
      <c r="B6" s="6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6" t="s">
        <v>9</v>
      </c>
      <c r="H6" s="6" t="s">
        <v>10</v>
      </c>
    </row>
    <row r="7" spans="1:8" ht="13.45" customHeight="1" x14ac:dyDescent="0.2"/>
    <row r="8" spans="1:8" s="5" customFormat="1" ht="12.15" customHeight="1" x14ac:dyDescent="0.2">
      <c r="A8" s="8" t="s">
        <v>15</v>
      </c>
      <c r="B8" s="8"/>
      <c r="C8" s="8"/>
      <c r="D8" s="8"/>
      <c r="E8" s="8"/>
      <c r="F8" s="8"/>
      <c r="G8" s="8"/>
      <c r="H8" s="8"/>
    </row>
    <row r="9" spans="1:8" ht="11" customHeight="1" x14ac:dyDescent="0.2">
      <c r="A9" s="9">
        <v>45501</v>
      </c>
      <c r="B9" s="10" t="s">
        <v>16</v>
      </c>
      <c r="C9" s="10" t="s">
        <v>17</v>
      </c>
      <c r="D9" s="11">
        <v>16.64</v>
      </c>
      <c r="E9" s="11">
        <v>16.64</v>
      </c>
      <c r="F9" s="11">
        <v>0</v>
      </c>
      <c r="G9" s="10" t="s">
        <v>18</v>
      </c>
      <c r="H9" s="10" t="s">
        <v>12</v>
      </c>
    </row>
    <row r="10" spans="1:8" ht="11" customHeight="1" x14ac:dyDescent="0.2">
      <c r="A10" s="14">
        <v>45532</v>
      </c>
      <c r="B10" s="15" t="s">
        <v>16</v>
      </c>
      <c r="C10" s="15" t="s">
        <v>19</v>
      </c>
      <c r="D10" s="16">
        <v>16.64</v>
      </c>
      <c r="E10" s="16">
        <v>16.64</v>
      </c>
      <c r="F10" s="16">
        <v>0</v>
      </c>
      <c r="G10" s="15" t="s">
        <v>18</v>
      </c>
      <c r="H10" s="15" t="s">
        <v>12</v>
      </c>
    </row>
    <row r="11" spans="1:8" ht="11" customHeight="1" x14ac:dyDescent="0.2">
      <c r="A11" s="14">
        <v>45563</v>
      </c>
      <c r="B11" s="15" t="s">
        <v>16</v>
      </c>
      <c r="C11" s="15" t="s">
        <v>20</v>
      </c>
      <c r="D11" s="16">
        <v>16.64</v>
      </c>
      <c r="E11" s="16">
        <v>16.64</v>
      </c>
      <c r="F11" s="16">
        <v>0</v>
      </c>
      <c r="G11" s="15" t="s">
        <v>18</v>
      </c>
      <c r="H11" s="15" t="s">
        <v>12</v>
      </c>
    </row>
    <row r="12" spans="1:8" ht="11" customHeight="1" x14ac:dyDescent="0.2">
      <c r="A12" s="12" t="s">
        <v>21</v>
      </c>
      <c r="B12" s="12"/>
      <c r="C12" s="12"/>
      <c r="D12" s="13">
        <f>SUM(D9:D11)</f>
        <v>49.92</v>
      </c>
      <c r="E12" s="13">
        <f>SUM(E9:E11)</f>
        <v>49.92</v>
      </c>
      <c r="F12" s="13">
        <f>SUM(F9:F11)</f>
        <v>0</v>
      </c>
      <c r="G12" s="12"/>
      <c r="H12" s="12"/>
    </row>
    <row r="13" spans="1:8" ht="13.45" customHeight="1" x14ac:dyDescent="0.2"/>
    <row r="14" spans="1:8" s="5" customFormat="1" ht="12.15" customHeight="1" x14ac:dyDescent="0.2">
      <c r="A14" s="8" t="s">
        <v>22</v>
      </c>
      <c r="B14" s="8"/>
      <c r="C14" s="8"/>
      <c r="D14" s="8"/>
      <c r="E14" s="8"/>
      <c r="F14" s="8"/>
      <c r="G14" s="8"/>
      <c r="H14" s="8"/>
    </row>
    <row r="15" spans="1:8" ht="11" customHeight="1" x14ac:dyDescent="0.2">
      <c r="A15" s="9">
        <v>45488</v>
      </c>
      <c r="B15" s="10" t="s">
        <v>23</v>
      </c>
      <c r="C15" s="10" t="s">
        <v>24</v>
      </c>
      <c r="D15" s="11">
        <v>277.93</v>
      </c>
      <c r="E15" s="11">
        <v>277.93</v>
      </c>
      <c r="F15" s="11">
        <v>0</v>
      </c>
      <c r="G15" s="10" t="s">
        <v>25</v>
      </c>
      <c r="H15" s="10" t="s">
        <v>26</v>
      </c>
    </row>
    <row r="16" spans="1:8" ht="11" customHeight="1" x14ac:dyDescent="0.2">
      <c r="A16" s="14">
        <v>45519</v>
      </c>
      <c r="B16" s="15" t="s">
        <v>27</v>
      </c>
      <c r="C16" s="15"/>
      <c r="D16" s="16">
        <v>379.67</v>
      </c>
      <c r="E16" s="16">
        <v>379.67</v>
      </c>
      <c r="F16" s="16">
        <v>0</v>
      </c>
      <c r="G16" s="15" t="s">
        <v>25</v>
      </c>
      <c r="H16" s="15" t="s">
        <v>26</v>
      </c>
    </row>
    <row r="17" spans="1:8" ht="11" customHeight="1" x14ac:dyDescent="0.2">
      <c r="A17" s="14">
        <v>45551</v>
      </c>
      <c r="B17" s="15" t="s">
        <v>28</v>
      </c>
      <c r="C17" s="15"/>
      <c r="D17" s="16">
        <v>413.24</v>
      </c>
      <c r="E17" s="16">
        <v>413.24</v>
      </c>
      <c r="F17" s="16">
        <v>0</v>
      </c>
      <c r="G17" s="15" t="s">
        <v>25</v>
      </c>
      <c r="H17" s="15" t="s">
        <v>26</v>
      </c>
    </row>
    <row r="18" spans="1:8" ht="11" customHeight="1" x14ac:dyDescent="0.2">
      <c r="A18" s="12" t="s">
        <v>29</v>
      </c>
      <c r="B18" s="12"/>
      <c r="C18" s="12"/>
      <c r="D18" s="13">
        <f>SUM(D15:D17)</f>
        <v>1070.8400000000001</v>
      </c>
      <c r="E18" s="13">
        <f>SUM(E15:E17)</f>
        <v>1070.8400000000001</v>
      </c>
      <c r="F18" s="13">
        <f>SUM(F15:F17)</f>
        <v>0</v>
      </c>
      <c r="G18" s="12"/>
      <c r="H18" s="12"/>
    </row>
    <row r="19" spans="1:8" ht="13.45" customHeight="1" x14ac:dyDescent="0.2"/>
    <row r="20" spans="1:8" s="5" customFormat="1" ht="12.15" customHeight="1" x14ac:dyDescent="0.2">
      <c r="A20" s="8" t="s">
        <v>30</v>
      </c>
      <c r="B20" s="8"/>
      <c r="C20" s="8"/>
      <c r="D20" s="8"/>
      <c r="E20" s="8"/>
      <c r="F20" s="8"/>
      <c r="G20" s="8"/>
      <c r="H20" s="8"/>
    </row>
    <row r="21" spans="1:8" ht="11" customHeight="1" x14ac:dyDescent="0.2">
      <c r="A21" s="9">
        <v>45476</v>
      </c>
      <c r="B21" s="10" t="s">
        <v>31</v>
      </c>
      <c r="C21" s="10" t="s">
        <v>32</v>
      </c>
      <c r="D21" s="11">
        <v>513.4</v>
      </c>
      <c r="E21" s="11">
        <v>427.83</v>
      </c>
      <c r="F21" s="11">
        <v>85.57</v>
      </c>
      <c r="G21" s="10" t="s">
        <v>33</v>
      </c>
      <c r="H21" s="10" t="s">
        <v>34</v>
      </c>
    </row>
    <row r="22" spans="1:8" ht="11" customHeight="1" x14ac:dyDescent="0.2">
      <c r="A22" s="14">
        <v>45483</v>
      </c>
      <c r="B22" s="15" t="s">
        <v>31</v>
      </c>
      <c r="C22" s="15" t="s">
        <v>35</v>
      </c>
      <c r="D22" s="16">
        <v>221.94</v>
      </c>
      <c r="E22" s="16">
        <v>184.95</v>
      </c>
      <c r="F22" s="16">
        <v>36.99</v>
      </c>
      <c r="G22" s="15" t="s">
        <v>33</v>
      </c>
      <c r="H22" s="15" t="s">
        <v>34</v>
      </c>
    </row>
    <row r="23" spans="1:8" ht="11" customHeight="1" x14ac:dyDescent="0.2">
      <c r="A23" s="14">
        <v>45490</v>
      </c>
      <c r="B23" s="15" t="s">
        <v>31</v>
      </c>
      <c r="C23" s="15" t="s">
        <v>36</v>
      </c>
      <c r="D23" s="16">
        <v>308.38</v>
      </c>
      <c r="E23" s="16">
        <v>256.98</v>
      </c>
      <c r="F23" s="16">
        <v>51.4</v>
      </c>
      <c r="G23" s="15" t="s">
        <v>33</v>
      </c>
      <c r="H23" s="15" t="s">
        <v>34</v>
      </c>
    </row>
    <row r="24" spans="1:8" ht="11" customHeight="1" x14ac:dyDescent="0.2">
      <c r="A24" s="14">
        <v>45497</v>
      </c>
      <c r="B24" s="15" t="s">
        <v>31</v>
      </c>
      <c r="C24" s="15" t="s">
        <v>37</v>
      </c>
      <c r="D24" s="16">
        <v>400.9</v>
      </c>
      <c r="E24" s="16">
        <v>334.08</v>
      </c>
      <c r="F24" s="16">
        <v>66.819999999999993</v>
      </c>
      <c r="G24" s="15" t="s">
        <v>33</v>
      </c>
      <c r="H24" s="15" t="s">
        <v>34</v>
      </c>
    </row>
    <row r="25" spans="1:8" ht="11" customHeight="1" x14ac:dyDescent="0.2">
      <c r="A25" s="14">
        <v>45504</v>
      </c>
      <c r="B25" s="15" t="s">
        <v>31</v>
      </c>
      <c r="C25" s="15" t="s">
        <v>38</v>
      </c>
      <c r="D25" s="16">
        <v>85.04</v>
      </c>
      <c r="E25" s="16">
        <v>70.87</v>
      </c>
      <c r="F25" s="16">
        <v>14.17</v>
      </c>
      <c r="G25" s="15" t="s">
        <v>33</v>
      </c>
      <c r="H25" s="15" t="s">
        <v>34</v>
      </c>
    </row>
    <row r="26" spans="1:8" ht="11" customHeight="1" x14ac:dyDescent="0.2">
      <c r="A26" s="14">
        <v>45511</v>
      </c>
      <c r="B26" s="15" t="s">
        <v>31</v>
      </c>
      <c r="C26" s="15" t="s">
        <v>39</v>
      </c>
      <c r="D26" s="16">
        <v>103.94</v>
      </c>
      <c r="E26" s="16">
        <v>86.62</v>
      </c>
      <c r="F26" s="16">
        <v>17.32</v>
      </c>
      <c r="G26" s="15" t="s">
        <v>33</v>
      </c>
      <c r="H26" s="15" t="s">
        <v>34</v>
      </c>
    </row>
    <row r="27" spans="1:8" ht="11" customHeight="1" x14ac:dyDescent="0.2">
      <c r="A27" s="14">
        <v>45518</v>
      </c>
      <c r="B27" s="15" t="s">
        <v>31</v>
      </c>
      <c r="C27" s="15" t="s">
        <v>40</v>
      </c>
      <c r="D27" s="16">
        <v>450.11</v>
      </c>
      <c r="E27" s="16">
        <v>375.09</v>
      </c>
      <c r="F27" s="16">
        <v>75.02</v>
      </c>
      <c r="G27" s="15" t="s">
        <v>33</v>
      </c>
      <c r="H27" s="15" t="s">
        <v>34</v>
      </c>
    </row>
    <row r="28" spans="1:8" ht="11" customHeight="1" x14ac:dyDescent="0.2">
      <c r="A28" s="14">
        <v>45525</v>
      </c>
      <c r="B28" s="15" t="s">
        <v>31</v>
      </c>
      <c r="C28" s="15"/>
      <c r="D28" s="16">
        <v>208.54</v>
      </c>
      <c r="E28" s="16">
        <v>173.78</v>
      </c>
      <c r="F28" s="16">
        <v>34.76</v>
      </c>
      <c r="G28" s="15" t="s">
        <v>33</v>
      </c>
      <c r="H28" s="15" t="s">
        <v>34</v>
      </c>
    </row>
    <row r="29" spans="1:8" ht="11" customHeight="1" x14ac:dyDescent="0.2">
      <c r="A29" s="14">
        <v>45532</v>
      </c>
      <c r="B29" s="15" t="s">
        <v>31</v>
      </c>
      <c r="C29" s="15" t="s">
        <v>41</v>
      </c>
      <c r="D29" s="16">
        <v>432.98</v>
      </c>
      <c r="E29" s="16">
        <v>360.82</v>
      </c>
      <c r="F29" s="16">
        <v>72.16</v>
      </c>
      <c r="G29" s="15" t="s">
        <v>33</v>
      </c>
      <c r="H29" s="15" t="s">
        <v>34</v>
      </c>
    </row>
    <row r="30" spans="1:8" ht="11" customHeight="1" x14ac:dyDescent="0.2">
      <c r="A30" s="14">
        <v>45539</v>
      </c>
      <c r="B30" s="15" t="s">
        <v>31</v>
      </c>
      <c r="C30" s="15" t="s">
        <v>42</v>
      </c>
      <c r="D30" s="16">
        <v>64.989999999999995</v>
      </c>
      <c r="E30" s="16">
        <v>54.16</v>
      </c>
      <c r="F30" s="16">
        <v>10.83</v>
      </c>
      <c r="G30" s="15" t="s">
        <v>33</v>
      </c>
      <c r="H30" s="15" t="s">
        <v>34</v>
      </c>
    </row>
    <row r="31" spans="1:8" ht="11" customHeight="1" x14ac:dyDescent="0.2">
      <c r="A31" s="14">
        <v>45546</v>
      </c>
      <c r="B31" s="15" t="s">
        <v>31</v>
      </c>
      <c r="C31" s="15" t="s">
        <v>43</v>
      </c>
      <c r="D31" s="16">
        <v>215.05</v>
      </c>
      <c r="E31" s="16">
        <v>179.21</v>
      </c>
      <c r="F31" s="16">
        <v>35.840000000000003</v>
      </c>
      <c r="G31" s="15" t="s">
        <v>33</v>
      </c>
      <c r="H31" s="15" t="s">
        <v>34</v>
      </c>
    </row>
    <row r="32" spans="1:8" ht="11" customHeight="1" x14ac:dyDescent="0.2">
      <c r="A32" s="14">
        <v>45553</v>
      </c>
      <c r="B32" s="15" t="s">
        <v>31</v>
      </c>
      <c r="C32" s="15" t="s">
        <v>44</v>
      </c>
      <c r="D32" s="16">
        <v>407.41</v>
      </c>
      <c r="E32" s="16">
        <v>339.51</v>
      </c>
      <c r="F32" s="16">
        <v>67.900000000000006</v>
      </c>
      <c r="G32" s="15" t="s">
        <v>33</v>
      </c>
      <c r="H32" s="15" t="s">
        <v>34</v>
      </c>
    </row>
    <row r="33" spans="1:8" ht="11" customHeight="1" x14ac:dyDescent="0.2">
      <c r="A33" s="14">
        <v>45560</v>
      </c>
      <c r="B33" s="15" t="s">
        <v>31</v>
      </c>
      <c r="C33" s="15" t="s">
        <v>45</v>
      </c>
      <c r="D33" s="16">
        <v>224.69</v>
      </c>
      <c r="E33" s="16">
        <v>187.24</v>
      </c>
      <c r="F33" s="16">
        <v>37.450000000000003</v>
      </c>
      <c r="G33" s="15" t="s">
        <v>33</v>
      </c>
      <c r="H33" s="15" t="s">
        <v>34</v>
      </c>
    </row>
    <row r="34" spans="1:8" ht="11" customHeight="1" x14ac:dyDescent="0.2">
      <c r="A34" s="12" t="s">
        <v>46</v>
      </c>
      <c r="B34" s="12"/>
      <c r="C34" s="12"/>
      <c r="D34" s="13">
        <f>SUM(D21:D33)</f>
        <v>3637.37</v>
      </c>
      <c r="E34" s="13">
        <f>SUM(E21:E33)</f>
        <v>3031.1399999999994</v>
      </c>
      <c r="F34" s="13">
        <f>SUM(F21:F33)</f>
        <v>606.2299999999999</v>
      </c>
      <c r="G34" s="12"/>
      <c r="H34" s="12"/>
    </row>
    <row r="35" spans="1:8" ht="13.45" customHeight="1" x14ac:dyDescent="0.2"/>
    <row r="36" spans="1:8" s="5" customFormat="1" ht="12.15" customHeight="1" x14ac:dyDescent="0.2">
      <c r="A36" s="8" t="s">
        <v>47</v>
      </c>
      <c r="B36" s="8"/>
      <c r="C36" s="8"/>
      <c r="D36" s="8"/>
      <c r="E36" s="8"/>
      <c r="F36" s="8"/>
      <c r="G36" s="8"/>
      <c r="H36" s="8"/>
    </row>
    <row r="37" spans="1:8" ht="11" customHeight="1" x14ac:dyDescent="0.2">
      <c r="A37" s="9">
        <v>45476</v>
      </c>
      <c r="B37" s="10" t="s">
        <v>48</v>
      </c>
      <c r="C37" s="10" t="s">
        <v>49</v>
      </c>
      <c r="D37" s="11">
        <v>12.38</v>
      </c>
      <c r="E37" s="11">
        <v>10.32</v>
      </c>
      <c r="F37" s="11">
        <v>2.06</v>
      </c>
      <c r="G37" s="10" t="s">
        <v>50</v>
      </c>
      <c r="H37" s="10" t="s">
        <v>51</v>
      </c>
    </row>
    <row r="38" spans="1:8" ht="11" customHeight="1" x14ac:dyDescent="0.2">
      <c r="A38" s="14">
        <v>45491</v>
      </c>
      <c r="B38" s="15" t="s">
        <v>48</v>
      </c>
      <c r="C38" s="15" t="s">
        <v>52</v>
      </c>
      <c r="D38" s="16">
        <v>54.05</v>
      </c>
      <c r="E38" s="16">
        <v>45.04</v>
      </c>
      <c r="F38" s="16">
        <v>9.01</v>
      </c>
      <c r="G38" s="15" t="s">
        <v>53</v>
      </c>
      <c r="H38" s="15" t="s">
        <v>54</v>
      </c>
    </row>
    <row r="39" spans="1:8" ht="11" customHeight="1" x14ac:dyDescent="0.2">
      <c r="A39" s="14">
        <v>45492</v>
      </c>
      <c r="B39" s="15" t="s">
        <v>48</v>
      </c>
      <c r="C39" s="15" t="s">
        <v>55</v>
      </c>
      <c r="D39" s="16">
        <v>5.2</v>
      </c>
      <c r="E39" s="16">
        <v>4.33</v>
      </c>
      <c r="F39" s="16">
        <v>0.87</v>
      </c>
      <c r="G39" s="15" t="s">
        <v>50</v>
      </c>
      <c r="H39" s="15" t="s">
        <v>51</v>
      </c>
    </row>
    <row r="40" spans="1:8" ht="11" customHeight="1" x14ac:dyDescent="0.2">
      <c r="A40" s="14">
        <v>45494</v>
      </c>
      <c r="B40" s="15" t="s">
        <v>48</v>
      </c>
      <c r="C40" s="15" t="s">
        <v>56</v>
      </c>
      <c r="D40" s="16">
        <v>13.67</v>
      </c>
      <c r="E40" s="16">
        <v>11.39</v>
      </c>
      <c r="F40" s="16">
        <v>2.2799999999999998</v>
      </c>
      <c r="G40" s="15" t="s">
        <v>50</v>
      </c>
      <c r="H40" s="15" t="s">
        <v>51</v>
      </c>
    </row>
    <row r="41" spans="1:8" ht="11" customHeight="1" x14ac:dyDescent="0.2">
      <c r="A41" s="14">
        <v>45511</v>
      </c>
      <c r="B41" s="15" t="s">
        <v>48</v>
      </c>
      <c r="C41" s="15" t="s">
        <v>57</v>
      </c>
      <c r="D41" s="16">
        <v>21.95</v>
      </c>
      <c r="E41" s="16">
        <v>21.95</v>
      </c>
      <c r="F41" s="16">
        <v>0</v>
      </c>
      <c r="G41" s="15" t="s">
        <v>25</v>
      </c>
      <c r="H41" s="15" t="s">
        <v>12</v>
      </c>
    </row>
    <row r="42" spans="1:8" ht="11" customHeight="1" x14ac:dyDescent="0.2">
      <c r="A42" s="14">
        <v>45516</v>
      </c>
      <c r="B42" s="15" t="s">
        <v>48</v>
      </c>
      <c r="C42" s="15" t="s">
        <v>58</v>
      </c>
      <c r="D42" s="16">
        <v>15.66</v>
      </c>
      <c r="E42" s="16">
        <v>13.05</v>
      </c>
      <c r="F42" s="16">
        <v>2.61</v>
      </c>
      <c r="G42" s="15" t="s">
        <v>53</v>
      </c>
      <c r="H42" s="15" t="s">
        <v>54</v>
      </c>
    </row>
    <row r="43" spans="1:8" ht="11" customHeight="1" x14ac:dyDescent="0.2">
      <c r="A43" s="14">
        <v>45517</v>
      </c>
      <c r="B43" s="15" t="s">
        <v>48</v>
      </c>
      <c r="C43" s="15" t="s">
        <v>59</v>
      </c>
      <c r="D43" s="16">
        <v>26.84</v>
      </c>
      <c r="E43" s="16">
        <v>22.37</v>
      </c>
      <c r="F43" s="16">
        <v>4.47</v>
      </c>
      <c r="G43" s="15" t="s">
        <v>50</v>
      </c>
      <c r="H43" s="15" t="s">
        <v>12</v>
      </c>
    </row>
    <row r="44" spans="1:8" ht="11" customHeight="1" x14ac:dyDescent="0.2">
      <c r="A44" s="14">
        <v>45524</v>
      </c>
      <c r="B44" s="15" t="s">
        <v>48</v>
      </c>
      <c r="C44" s="15" t="s">
        <v>60</v>
      </c>
      <c r="D44" s="16">
        <v>14.38</v>
      </c>
      <c r="E44" s="16">
        <v>11.98</v>
      </c>
      <c r="F44" s="16">
        <v>2.4</v>
      </c>
      <c r="G44" s="15" t="s">
        <v>50</v>
      </c>
      <c r="H44" s="15" t="s">
        <v>12</v>
      </c>
    </row>
    <row r="45" spans="1:8" ht="11" customHeight="1" x14ac:dyDescent="0.2">
      <c r="A45" s="14">
        <v>45524</v>
      </c>
      <c r="B45" s="15" t="s">
        <v>48</v>
      </c>
      <c r="C45" s="15" t="s">
        <v>60</v>
      </c>
      <c r="D45" s="16">
        <v>17.39</v>
      </c>
      <c r="E45" s="16">
        <v>14.49</v>
      </c>
      <c r="F45" s="16">
        <v>2.9</v>
      </c>
      <c r="G45" s="15" t="s">
        <v>50</v>
      </c>
      <c r="H45" s="15" t="s">
        <v>12</v>
      </c>
    </row>
    <row r="46" spans="1:8" ht="11" customHeight="1" x14ac:dyDescent="0.2">
      <c r="A46" s="14">
        <v>45531</v>
      </c>
      <c r="B46" s="15" t="s">
        <v>48</v>
      </c>
      <c r="C46" s="15" t="s">
        <v>61</v>
      </c>
      <c r="D46" s="16">
        <v>15.98</v>
      </c>
      <c r="E46" s="16">
        <v>13.32</v>
      </c>
      <c r="F46" s="16">
        <v>2.66</v>
      </c>
      <c r="G46" s="15" t="s">
        <v>62</v>
      </c>
      <c r="H46" s="15" t="s">
        <v>51</v>
      </c>
    </row>
    <row r="47" spans="1:8" ht="11" customHeight="1" x14ac:dyDescent="0.2">
      <c r="A47" s="14">
        <v>45533</v>
      </c>
      <c r="B47" s="15" t="s">
        <v>48</v>
      </c>
      <c r="C47" s="15" t="s">
        <v>63</v>
      </c>
      <c r="D47" s="16">
        <v>11.47</v>
      </c>
      <c r="E47" s="16">
        <v>9.56</v>
      </c>
      <c r="F47" s="16">
        <v>1.91</v>
      </c>
      <c r="G47" s="15" t="s">
        <v>53</v>
      </c>
      <c r="H47" s="15" t="s">
        <v>54</v>
      </c>
    </row>
    <row r="48" spans="1:8" ht="11" customHeight="1" x14ac:dyDescent="0.2">
      <c r="A48" s="14">
        <v>45538</v>
      </c>
      <c r="B48" s="15" t="s">
        <v>48</v>
      </c>
      <c r="C48" s="15" t="s">
        <v>64</v>
      </c>
      <c r="D48" s="16">
        <v>15.49</v>
      </c>
      <c r="E48" s="16">
        <v>12.91</v>
      </c>
      <c r="F48" s="16">
        <v>2.58</v>
      </c>
      <c r="G48" s="15" t="s">
        <v>50</v>
      </c>
      <c r="H48" s="15" t="s">
        <v>12</v>
      </c>
    </row>
    <row r="49" spans="1:8" ht="11" customHeight="1" x14ac:dyDescent="0.2">
      <c r="A49" s="14">
        <v>45547</v>
      </c>
      <c r="B49" s="15" t="s">
        <v>48</v>
      </c>
      <c r="C49" s="15" t="s">
        <v>65</v>
      </c>
      <c r="D49" s="16">
        <v>19.97</v>
      </c>
      <c r="E49" s="16">
        <v>16.64</v>
      </c>
      <c r="F49" s="16">
        <v>3.33</v>
      </c>
      <c r="G49" s="15" t="s">
        <v>50</v>
      </c>
      <c r="H49" s="15" t="s">
        <v>12</v>
      </c>
    </row>
    <row r="50" spans="1:8" ht="11" customHeight="1" x14ac:dyDescent="0.2">
      <c r="A50" s="14">
        <v>45553</v>
      </c>
      <c r="B50" s="15" t="s">
        <v>48</v>
      </c>
      <c r="C50" s="15" t="s">
        <v>66</v>
      </c>
      <c r="D50" s="16">
        <v>14.48</v>
      </c>
      <c r="E50" s="16">
        <v>12.07</v>
      </c>
      <c r="F50" s="16">
        <v>2.41</v>
      </c>
      <c r="G50" s="15" t="s">
        <v>53</v>
      </c>
      <c r="H50" s="15" t="s">
        <v>54</v>
      </c>
    </row>
    <row r="51" spans="1:8" ht="11" customHeight="1" x14ac:dyDescent="0.2">
      <c r="A51" s="14">
        <v>45564</v>
      </c>
      <c r="B51" s="15" t="s">
        <v>48</v>
      </c>
      <c r="C51" s="15" t="s">
        <v>67</v>
      </c>
      <c r="D51" s="16">
        <v>19.05</v>
      </c>
      <c r="E51" s="16">
        <v>19.05</v>
      </c>
      <c r="F51" s="16">
        <v>0</v>
      </c>
      <c r="G51" s="15" t="s">
        <v>68</v>
      </c>
      <c r="H51" s="15" t="s">
        <v>12</v>
      </c>
    </row>
    <row r="52" spans="1:8" ht="11" customHeight="1" x14ac:dyDescent="0.2">
      <c r="A52" s="12" t="s">
        <v>69</v>
      </c>
      <c r="B52" s="12"/>
      <c r="C52" s="12"/>
      <c r="D52" s="13">
        <f>SUM(D37:D51)</f>
        <v>277.95999999999998</v>
      </c>
      <c r="E52" s="13">
        <f>SUM(E37:E51)</f>
        <v>238.46999999999997</v>
      </c>
      <c r="F52" s="13">
        <f>SUM(F37:F51)</f>
        <v>39.489999999999995</v>
      </c>
      <c r="G52" s="12"/>
      <c r="H52" s="12"/>
    </row>
    <row r="53" spans="1:8" ht="13.45" customHeight="1" x14ac:dyDescent="0.2"/>
    <row r="54" spans="1:8" s="5" customFormat="1" ht="12.15" customHeight="1" x14ac:dyDescent="0.2">
      <c r="A54" s="8" t="s">
        <v>73</v>
      </c>
      <c r="B54" s="8"/>
      <c r="C54" s="8"/>
      <c r="D54" s="8"/>
      <c r="E54" s="8"/>
      <c r="F54" s="8"/>
      <c r="G54" s="8"/>
      <c r="H54" s="8"/>
    </row>
    <row r="55" spans="1:8" ht="11" customHeight="1" x14ac:dyDescent="0.2">
      <c r="A55" s="9">
        <v>45534</v>
      </c>
      <c r="B55" s="10" t="s">
        <v>74</v>
      </c>
      <c r="C55" s="10" t="s">
        <v>75</v>
      </c>
      <c r="D55" s="11">
        <v>360</v>
      </c>
      <c r="E55" s="11">
        <v>300</v>
      </c>
      <c r="F55" s="11">
        <v>60</v>
      </c>
      <c r="G55" s="10" t="s">
        <v>76</v>
      </c>
      <c r="H55" s="10" t="s">
        <v>72</v>
      </c>
    </row>
    <row r="56" spans="1:8" ht="11" customHeight="1" x14ac:dyDescent="0.2">
      <c r="A56" s="14">
        <v>45555</v>
      </c>
      <c r="B56" s="15" t="s">
        <v>74</v>
      </c>
      <c r="C56" s="15" t="s">
        <v>77</v>
      </c>
      <c r="D56" s="16">
        <v>5964</v>
      </c>
      <c r="E56" s="16">
        <v>4970</v>
      </c>
      <c r="F56" s="16">
        <v>994</v>
      </c>
      <c r="G56" s="15" t="s">
        <v>78</v>
      </c>
      <c r="H56" s="15" t="s">
        <v>79</v>
      </c>
    </row>
    <row r="57" spans="1:8" ht="11" customHeight="1" x14ac:dyDescent="0.2">
      <c r="A57" s="14">
        <v>45562</v>
      </c>
      <c r="B57" s="15" t="s">
        <v>74</v>
      </c>
      <c r="C57" s="15" t="s">
        <v>80</v>
      </c>
      <c r="D57" s="16">
        <v>1374</v>
      </c>
      <c r="E57" s="16">
        <v>1145</v>
      </c>
      <c r="F57" s="16">
        <v>229</v>
      </c>
      <c r="G57" s="15" t="s">
        <v>71</v>
      </c>
      <c r="H57" s="15" t="s">
        <v>54</v>
      </c>
    </row>
    <row r="58" spans="1:8" ht="11" customHeight="1" x14ac:dyDescent="0.2">
      <c r="A58" s="12" t="s">
        <v>81</v>
      </c>
      <c r="B58" s="12"/>
      <c r="C58" s="12"/>
      <c r="D58" s="13">
        <f>SUM(D55:D57)</f>
        <v>7698</v>
      </c>
      <c r="E58" s="13">
        <f>SUM(E55:E57)</f>
        <v>6415</v>
      </c>
      <c r="F58" s="13">
        <f>SUM(F55:F57)</f>
        <v>1283</v>
      </c>
      <c r="G58" s="12"/>
      <c r="H58" s="12"/>
    </row>
    <row r="59" spans="1:8" ht="13.45" customHeight="1" x14ac:dyDescent="0.2"/>
    <row r="60" spans="1:8" s="5" customFormat="1" ht="12.15" customHeight="1" x14ac:dyDescent="0.2">
      <c r="A60" s="8" t="s">
        <v>82</v>
      </c>
      <c r="B60" s="8"/>
      <c r="C60" s="8"/>
      <c r="D60" s="8"/>
      <c r="E60" s="8"/>
      <c r="F60" s="8"/>
      <c r="G60" s="8"/>
      <c r="H60" s="8"/>
    </row>
    <row r="61" spans="1:8" ht="11" customHeight="1" x14ac:dyDescent="0.2">
      <c r="A61" s="9">
        <v>45562</v>
      </c>
      <c r="B61" s="10" t="s">
        <v>83</v>
      </c>
      <c r="C61" s="10" t="s">
        <v>84</v>
      </c>
      <c r="D61" s="11">
        <v>2520</v>
      </c>
      <c r="E61" s="11">
        <v>2100</v>
      </c>
      <c r="F61" s="11">
        <v>420</v>
      </c>
      <c r="G61" s="10" t="s">
        <v>78</v>
      </c>
      <c r="H61" s="10" t="s">
        <v>12</v>
      </c>
    </row>
    <row r="62" spans="1:8" ht="11" customHeight="1" x14ac:dyDescent="0.2">
      <c r="A62" s="12" t="s">
        <v>85</v>
      </c>
      <c r="B62" s="12"/>
      <c r="C62" s="12"/>
      <c r="D62" s="13">
        <f>D61</f>
        <v>2520</v>
      </c>
      <c r="E62" s="13">
        <f>E61</f>
        <v>2100</v>
      </c>
      <c r="F62" s="13">
        <f>F61</f>
        <v>420</v>
      </c>
      <c r="G62" s="12"/>
      <c r="H62" s="12"/>
    </row>
    <row r="63" spans="1:8" ht="13.45" customHeight="1" x14ac:dyDescent="0.2"/>
    <row r="64" spans="1:8" s="5" customFormat="1" ht="12.15" customHeight="1" x14ac:dyDescent="0.2">
      <c r="A64" s="8" t="s">
        <v>86</v>
      </c>
      <c r="B64" s="8"/>
      <c r="C64" s="8"/>
      <c r="D64" s="8"/>
      <c r="E64" s="8"/>
      <c r="F64" s="8"/>
      <c r="G64" s="8"/>
      <c r="H64" s="8"/>
    </row>
    <row r="65" spans="1:8" ht="11" customHeight="1" x14ac:dyDescent="0.2">
      <c r="A65" s="9">
        <v>45555</v>
      </c>
      <c r="B65" s="10" t="s">
        <v>87</v>
      </c>
      <c r="C65" s="10" t="s">
        <v>88</v>
      </c>
      <c r="D65" s="11">
        <v>741.36</v>
      </c>
      <c r="E65" s="11">
        <v>617.79999999999995</v>
      </c>
      <c r="F65" s="11">
        <v>123.56</v>
      </c>
      <c r="G65" s="10" t="s">
        <v>89</v>
      </c>
      <c r="H65" s="10" t="s">
        <v>26</v>
      </c>
    </row>
    <row r="66" spans="1:8" ht="11" customHeight="1" x14ac:dyDescent="0.2">
      <c r="A66" s="12" t="s">
        <v>90</v>
      </c>
      <c r="B66" s="12"/>
      <c r="C66" s="12"/>
      <c r="D66" s="13">
        <f>D65</f>
        <v>741.36</v>
      </c>
      <c r="E66" s="13">
        <f>E65</f>
        <v>617.79999999999995</v>
      </c>
      <c r="F66" s="13">
        <f>F65</f>
        <v>123.56</v>
      </c>
      <c r="G66" s="12"/>
      <c r="H66" s="12"/>
    </row>
    <row r="67" spans="1:8" ht="13.45" customHeight="1" x14ac:dyDescent="0.2"/>
    <row r="68" spans="1:8" s="5" customFormat="1" ht="12.15" customHeight="1" x14ac:dyDescent="0.2">
      <c r="A68" s="8" t="s">
        <v>91</v>
      </c>
      <c r="B68" s="8"/>
      <c r="C68" s="8"/>
      <c r="D68" s="8"/>
      <c r="E68" s="8"/>
      <c r="F68" s="8"/>
      <c r="G68" s="8"/>
      <c r="H68" s="8"/>
    </row>
    <row r="69" spans="1:8" ht="11" customHeight="1" x14ac:dyDescent="0.2">
      <c r="A69" s="9">
        <v>45502</v>
      </c>
      <c r="B69" s="10" t="s">
        <v>92</v>
      </c>
      <c r="C69" s="10" t="s">
        <v>93</v>
      </c>
      <c r="D69" s="11">
        <v>1604.44</v>
      </c>
      <c r="E69" s="11">
        <v>1337.03</v>
      </c>
      <c r="F69" s="11">
        <v>267.41000000000003</v>
      </c>
      <c r="G69" s="10" t="s">
        <v>78</v>
      </c>
      <c r="H69" s="10" t="s">
        <v>54</v>
      </c>
    </row>
    <row r="70" spans="1:8" ht="11" customHeight="1" x14ac:dyDescent="0.2">
      <c r="A70" s="14">
        <v>45502</v>
      </c>
      <c r="B70" s="15" t="s">
        <v>92</v>
      </c>
      <c r="C70" s="15" t="s">
        <v>94</v>
      </c>
      <c r="D70" s="16">
        <v>99.6</v>
      </c>
      <c r="E70" s="16">
        <v>83</v>
      </c>
      <c r="F70" s="16">
        <v>16.600000000000001</v>
      </c>
      <c r="G70" s="15" t="s">
        <v>78</v>
      </c>
      <c r="H70" s="15" t="s">
        <v>12</v>
      </c>
    </row>
    <row r="71" spans="1:8" ht="11" customHeight="1" x14ac:dyDescent="0.2">
      <c r="A71" s="14">
        <v>45531</v>
      </c>
      <c r="B71" s="15" t="s">
        <v>92</v>
      </c>
      <c r="C71" s="15" t="s">
        <v>95</v>
      </c>
      <c r="D71" s="16">
        <v>1398.14</v>
      </c>
      <c r="E71" s="16">
        <v>1165.1199999999999</v>
      </c>
      <c r="F71" s="16">
        <v>233.02</v>
      </c>
      <c r="G71" s="15" t="s">
        <v>78</v>
      </c>
      <c r="H71" s="15" t="s">
        <v>54</v>
      </c>
    </row>
    <row r="72" spans="1:8" ht="11" customHeight="1" x14ac:dyDescent="0.2">
      <c r="A72" s="14">
        <v>45558</v>
      </c>
      <c r="B72" s="15" t="s">
        <v>92</v>
      </c>
      <c r="C72" s="15" t="s">
        <v>96</v>
      </c>
      <c r="D72" s="16">
        <v>1350.32</v>
      </c>
      <c r="E72" s="16">
        <v>1125.27</v>
      </c>
      <c r="F72" s="16">
        <v>225.05</v>
      </c>
      <c r="G72" s="15" t="s">
        <v>78</v>
      </c>
      <c r="H72" s="15" t="s">
        <v>54</v>
      </c>
    </row>
    <row r="73" spans="1:8" ht="11" customHeight="1" x14ac:dyDescent="0.2">
      <c r="A73" s="12" t="s">
        <v>97</v>
      </c>
      <c r="B73" s="12"/>
      <c r="C73" s="12"/>
      <c r="D73" s="13">
        <f>SUM(D69:D72)</f>
        <v>4452.5</v>
      </c>
      <c r="E73" s="13">
        <f>SUM(E69:E72)</f>
        <v>3710.4199999999996</v>
      </c>
      <c r="F73" s="13">
        <f>SUM(F69:F72)</f>
        <v>742.08000000000015</v>
      </c>
      <c r="G73" s="12"/>
      <c r="H73" s="12"/>
    </row>
    <row r="74" spans="1:8" ht="13.45" customHeight="1" x14ac:dyDescent="0.2"/>
    <row r="75" spans="1:8" s="5" customFormat="1" ht="12.15" customHeight="1" x14ac:dyDescent="0.2">
      <c r="A75" s="8" t="s">
        <v>98</v>
      </c>
      <c r="B75" s="8"/>
      <c r="C75" s="8"/>
      <c r="D75" s="8"/>
      <c r="E75" s="8"/>
      <c r="F75" s="8"/>
      <c r="G75" s="8"/>
      <c r="H75" s="8"/>
    </row>
    <row r="76" spans="1:8" ht="11" customHeight="1" x14ac:dyDescent="0.2">
      <c r="A76" s="9">
        <v>45520</v>
      </c>
      <c r="B76" s="10" t="s">
        <v>99</v>
      </c>
      <c r="C76" s="10" t="s">
        <v>100</v>
      </c>
      <c r="D76" s="11">
        <v>717.6</v>
      </c>
      <c r="E76" s="11">
        <v>598</v>
      </c>
      <c r="F76" s="11">
        <v>119.6</v>
      </c>
      <c r="G76" s="10" t="s">
        <v>71</v>
      </c>
      <c r="H76" s="10" t="s">
        <v>51</v>
      </c>
    </row>
    <row r="77" spans="1:8" ht="11" customHeight="1" x14ac:dyDescent="0.2">
      <c r="A77" s="12" t="s">
        <v>101</v>
      </c>
      <c r="B77" s="12"/>
      <c r="C77" s="12"/>
      <c r="D77" s="13">
        <f>D76</f>
        <v>717.6</v>
      </c>
      <c r="E77" s="13">
        <f>E76</f>
        <v>598</v>
      </c>
      <c r="F77" s="13">
        <f>F76</f>
        <v>119.6</v>
      </c>
      <c r="G77" s="12"/>
      <c r="H77" s="12"/>
    </row>
    <row r="78" spans="1:8" ht="13.45" customHeight="1" x14ac:dyDescent="0.2"/>
    <row r="79" spans="1:8" s="5" customFormat="1" ht="12.15" customHeight="1" x14ac:dyDescent="0.2">
      <c r="A79" s="8" t="s">
        <v>102</v>
      </c>
      <c r="B79" s="8"/>
      <c r="C79" s="8"/>
      <c r="D79" s="8"/>
      <c r="E79" s="8"/>
      <c r="F79" s="8"/>
      <c r="G79" s="8"/>
      <c r="H79" s="8"/>
    </row>
    <row r="80" spans="1:8" ht="11" customHeight="1" x14ac:dyDescent="0.2">
      <c r="A80" s="9">
        <v>45478</v>
      </c>
      <c r="B80" s="10" t="s">
        <v>103</v>
      </c>
      <c r="C80" s="10" t="s">
        <v>104</v>
      </c>
      <c r="D80" s="11">
        <v>53.26</v>
      </c>
      <c r="E80" s="11">
        <v>50.72</v>
      </c>
      <c r="F80" s="11">
        <v>2.54</v>
      </c>
      <c r="G80" s="10" t="s">
        <v>105</v>
      </c>
      <c r="H80" s="10" t="s">
        <v>79</v>
      </c>
    </row>
    <row r="81" spans="1:8" ht="11" customHeight="1" x14ac:dyDescent="0.2">
      <c r="A81" s="14">
        <v>45492</v>
      </c>
      <c r="B81" s="15" t="s">
        <v>102</v>
      </c>
      <c r="C81" s="15" t="s">
        <v>106</v>
      </c>
      <c r="D81" s="16">
        <v>13.23</v>
      </c>
      <c r="E81" s="16">
        <v>12.6</v>
      </c>
      <c r="F81" s="16">
        <v>0.63</v>
      </c>
      <c r="G81" s="15" t="s">
        <v>105</v>
      </c>
      <c r="H81" s="15" t="s">
        <v>54</v>
      </c>
    </row>
    <row r="82" spans="1:8" ht="11" customHeight="1" x14ac:dyDescent="0.2">
      <c r="A82" s="14">
        <v>45492</v>
      </c>
      <c r="B82" s="15" t="s">
        <v>102</v>
      </c>
      <c r="C82" s="15" t="s">
        <v>107</v>
      </c>
      <c r="D82" s="16">
        <v>-13.23</v>
      </c>
      <c r="E82" s="16">
        <v>-12.6</v>
      </c>
      <c r="F82" s="16">
        <v>-0.63</v>
      </c>
      <c r="G82" s="15" t="s">
        <v>105</v>
      </c>
      <c r="H82" s="15" t="s">
        <v>54</v>
      </c>
    </row>
    <row r="83" spans="1:8" ht="11" customHeight="1" x14ac:dyDescent="0.2">
      <c r="A83" s="14">
        <v>45509</v>
      </c>
      <c r="B83" s="15" t="s">
        <v>103</v>
      </c>
      <c r="C83" s="15" t="s">
        <v>108</v>
      </c>
      <c r="D83" s="16">
        <v>53.13</v>
      </c>
      <c r="E83" s="16">
        <v>50.6</v>
      </c>
      <c r="F83" s="16">
        <v>2.5299999999999998</v>
      </c>
      <c r="G83" s="15" t="s">
        <v>105</v>
      </c>
      <c r="H83" s="15" t="s">
        <v>79</v>
      </c>
    </row>
    <row r="84" spans="1:8" ht="11" customHeight="1" x14ac:dyDescent="0.2">
      <c r="A84" s="14">
        <v>45523</v>
      </c>
      <c r="B84" s="15" t="s">
        <v>102</v>
      </c>
      <c r="C84" s="15" t="s">
        <v>109</v>
      </c>
      <c r="D84" s="16">
        <v>13.67</v>
      </c>
      <c r="E84" s="16">
        <v>13.02</v>
      </c>
      <c r="F84" s="16">
        <v>0.65</v>
      </c>
      <c r="G84" s="15" t="s">
        <v>105</v>
      </c>
      <c r="H84" s="15" t="s">
        <v>54</v>
      </c>
    </row>
    <row r="85" spans="1:8" ht="11" customHeight="1" x14ac:dyDescent="0.2">
      <c r="A85" s="14">
        <v>45523</v>
      </c>
      <c r="B85" s="15" t="s">
        <v>102</v>
      </c>
      <c r="C85" s="15" t="s">
        <v>107</v>
      </c>
      <c r="D85" s="16">
        <v>-13.67</v>
      </c>
      <c r="E85" s="16">
        <v>-13.02</v>
      </c>
      <c r="F85" s="16">
        <v>-0.65</v>
      </c>
      <c r="G85" s="15" t="s">
        <v>105</v>
      </c>
      <c r="H85" s="15" t="s">
        <v>54</v>
      </c>
    </row>
    <row r="86" spans="1:8" ht="11" customHeight="1" x14ac:dyDescent="0.2">
      <c r="A86" s="14">
        <v>45539</v>
      </c>
      <c r="B86" s="15" t="s">
        <v>103</v>
      </c>
      <c r="C86" s="15" t="s">
        <v>110</v>
      </c>
      <c r="D86" s="16">
        <v>56.24</v>
      </c>
      <c r="E86" s="16">
        <v>53.56</v>
      </c>
      <c r="F86" s="16">
        <v>2.68</v>
      </c>
      <c r="G86" s="15" t="s">
        <v>105</v>
      </c>
      <c r="H86" s="15" t="s">
        <v>79</v>
      </c>
    </row>
    <row r="87" spans="1:8" ht="11" customHeight="1" x14ac:dyDescent="0.2">
      <c r="A87" s="14">
        <v>45539</v>
      </c>
      <c r="B87" s="15" t="s">
        <v>103</v>
      </c>
      <c r="C87" s="15" t="s">
        <v>111</v>
      </c>
      <c r="D87" s="16">
        <v>1.9</v>
      </c>
      <c r="E87" s="16">
        <v>1.81</v>
      </c>
      <c r="F87" s="16">
        <v>0.09</v>
      </c>
      <c r="G87" s="15" t="s">
        <v>105</v>
      </c>
      <c r="H87" s="15" t="s">
        <v>79</v>
      </c>
    </row>
    <row r="88" spans="1:8" ht="11" customHeight="1" x14ac:dyDescent="0.2">
      <c r="A88" s="14">
        <v>45554</v>
      </c>
      <c r="B88" s="15" t="s">
        <v>102</v>
      </c>
      <c r="C88" s="15" t="s">
        <v>112</v>
      </c>
      <c r="D88" s="16">
        <v>13.67</v>
      </c>
      <c r="E88" s="16">
        <v>13.02</v>
      </c>
      <c r="F88" s="16">
        <v>0.65</v>
      </c>
      <c r="G88" s="15" t="s">
        <v>105</v>
      </c>
      <c r="H88" s="15" t="s">
        <v>54</v>
      </c>
    </row>
    <row r="89" spans="1:8" ht="11" customHeight="1" x14ac:dyDescent="0.2">
      <c r="A89" s="14">
        <v>45554</v>
      </c>
      <c r="B89" s="15" t="s">
        <v>102</v>
      </c>
      <c r="C89" s="15" t="s">
        <v>107</v>
      </c>
      <c r="D89" s="16">
        <v>-13.67</v>
      </c>
      <c r="E89" s="16">
        <v>-13.02</v>
      </c>
      <c r="F89" s="16">
        <v>-0.65</v>
      </c>
      <c r="G89" s="15" t="s">
        <v>105</v>
      </c>
      <c r="H89" s="15" t="s">
        <v>54</v>
      </c>
    </row>
    <row r="90" spans="1:8" ht="11" customHeight="1" x14ac:dyDescent="0.2">
      <c r="A90" s="12" t="s">
        <v>113</v>
      </c>
      <c r="B90" s="12"/>
      <c r="C90" s="12"/>
      <c r="D90" s="13">
        <f>SUM(D80:D89)</f>
        <v>164.53</v>
      </c>
      <c r="E90" s="13">
        <f>SUM(E80:E89)</f>
        <v>156.69</v>
      </c>
      <c r="F90" s="13">
        <f>SUM(F80:F89)</f>
        <v>7.84</v>
      </c>
      <c r="G90" s="12"/>
      <c r="H90" s="12"/>
    </row>
    <row r="91" spans="1:8" ht="13.45" customHeight="1" x14ac:dyDescent="0.2"/>
    <row r="92" spans="1:8" s="5" customFormat="1" ht="12.15" customHeight="1" x14ac:dyDescent="0.2">
      <c r="A92" s="8" t="s">
        <v>114</v>
      </c>
      <c r="B92" s="8"/>
      <c r="C92" s="8"/>
      <c r="D92" s="8"/>
      <c r="E92" s="8"/>
      <c r="F92" s="8"/>
      <c r="G92" s="8"/>
      <c r="H92" s="8"/>
    </row>
    <row r="93" spans="1:8" ht="11" customHeight="1" x14ac:dyDescent="0.2">
      <c r="A93" s="9">
        <v>45476</v>
      </c>
      <c r="B93" s="10" t="s">
        <v>115</v>
      </c>
      <c r="C93" s="10" t="s">
        <v>116</v>
      </c>
      <c r="D93" s="11">
        <v>504</v>
      </c>
      <c r="E93" s="11">
        <v>420</v>
      </c>
      <c r="F93" s="11">
        <v>84</v>
      </c>
      <c r="G93" s="10" t="s">
        <v>18</v>
      </c>
      <c r="H93" s="10" t="s">
        <v>12</v>
      </c>
    </row>
    <row r="94" spans="1:8" ht="11" customHeight="1" x14ac:dyDescent="0.2">
      <c r="A94" s="14">
        <v>45505</v>
      </c>
      <c r="B94" s="15" t="s">
        <v>115</v>
      </c>
      <c r="C94" s="15" t="s">
        <v>117</v>
      </c>
      <c r="D94" s="16">
        <v>504</v>
      </c>
      <c r="E94" s="16">
        <v>420</v>
      </c>
      <c r="F94" s="16">
        <v>84</v>
      </c>
      <c r="G94" s="15" t="s">
        <v>18</v>
      </c>
      <c r="H94" s="15" t="s">
        <v>12</v>
      </c>
    </row>
    <row r="95" spans="1:8" ht="11" customHeight="1" x14ac:dyDescent="0.2">
      <c r="A95" s="14">
        <v>45538</v>
      </c>
      <c r="B95" s="15" t="s">
        <v>115</v>
      </c>
      <c r="C95" s="15" t="s">
        <v>118</v>
      </c>
      <c r="D95" s="16">
        <v>504</v>
      </c>
      <c r="E95" s="16">
        <v>420</v>
      </c>
      <c r="F95" s="16">
        <v>84</v>
      </c>
      <c r="G95" s="15" t="s">
        <v>18</v>
      </c>
      <c r="H95" s="15" t="s">
        <v>12</v>
      </c>
    </row>
    <row r="96" spans="1:8" ht="11" customHeight="1" x14ac:dyDescent="0.2">
      <c r="A96" s="12" t="s">
        <v>119</v>
      </c>
      <c r="B96" s="12"/>
      <c r="C96" s="12"/>
      <c r="D96" s="13">
        <f>SUM(D93:D95)</f>
        <v>1512</v>
      </c>
      <c r="E96" s="13">
        <f>SUM(E93:E95)</f>
        <v>1260</v>
      </c>
      <c r="F96" s="13">
        <f>SUM(F93:F95)</f>
        <v>252</v>
      </c>
      <c r="G96" s="12"/>
      <c r="H96" s="12"/>
    </row>
    <row r="97" spans="1:8" ht="13.45" customHeight="1" x14ac:dyDescent="0.2"/>
    <row r="98" spans="1:8" s="5" customFormat="1" ht="12.15" customHeight="1" x14ac:dyDescent="0.2">
      <c r="A98" s="8" t="s">
        <v>120</v>
      </c>
      <c r="B98" s="8"/>
      <c r="C98" s="8"/>
      <c r="D98" s="8"/>
      <c r="E98" s="8"/>
      <c r="F98" s="8"/>
      <c r="G98" s="8"/>
      <c r="H98" s="8"/>
    </row>
    <row r="99" spans="1:8" ht="11" customHeight="1" x14ac:dyDescent="0.2">
      <c r="A99" s="9">
        <v>45520</v>
      </c>
      <c r="B99" s="10" t="s">
        <v>121</v>
      </c>
      <c r="C99" s="10" t="s">
        <v>122</v>
      </c>
      <c r="D99" s="11">
        <v>4920</v>
      </c>
      <c r="E99" s="11">
        <v>4100</v>
      </c>
      <c r="F99" s="11">
        <v>820</v>
      </c>
      <c r="G99" s="10" t="s">
        <v>78</v>
      </c>
      <c r="H99" s="10" t="s">
        <v>54</v>
      </c>
    </row>
    <row r="100" spans="1:8" ht="11" customHeight="1" x14ac:dyDescent="0.2">
      <c r="A100" s="14">
        <v>45520</v>
      </c>
      <c r="B100" s="15" t="s">
        <v>121</v>
      </c>
      <c r="C100" s="15" t="s">
        <v>122</v>
      </c>
      <c r="D100" s="16">
        <v>72</v>
      </c>
      <c r="E100" s="16">
        <v>60</v>
      </c>
      <c r="F100" s="16">
        <v>12</v>
      </c>
      <c r="G100" s="15" t="s">
        <v>78</v>
      </c>
      <c r="H100" s="15" t="s">
        <v>26</v>
      </c>
    </row>
    <row r="101" spans="1:8" ht="11" customHeight="1" x14ac:dyDescent="0.2">
      <c r="A101" s="12" t="s">
        <v>123</v>
      </c>
      <c r="B101" s="12"/>
      <c r="C101" s="12"/>
      <c r="D101" s="13">
        <f>SUM(D99:D100)</f>
        <v>4992</v>
      </c>
      <c r="E101" s="13">
        <f>SUM(E99:E100)</f>
        <v>4160</v>
      </c>
      <c r="F101" s="13">
        <f>SUM(F99:F100)</f>
        <v>832</v>
      </c>
      <c r="G101" s="12"/>
      <c r="H101" s="12"/>
    </row>
    <row r="102" spans="1:8" ht="13.45" customHeight="1" x14ac:dyDescent="0.2"/>
    <row r="103" spans="1:8" s="5" customFormat="1" ht="12.15" customHeight="1" x14ac:dyDescent="0.2">
      <c r="A103" s="8" t="s">
        <v>124</v>
      </c>
      <c r="B103" s="8"/>
      <c r="C103" s="8"/>
      <c r="D103" s="8"/>
      <c r="E103" s="8"/>
      <c r="F103" s="8"/>
      <c r="G103" s="8"/>
      <c r="H103" s="8"/>
    </row>
    <row r="104" spans="1:8" ht="11" customHeight="1" x14ac:dyDescent="0.2">
      <c r="A104" s="9">
        <v>45474</v>
      </c>
      <c r="B104" s="10" t="s">
        <v>125</v>
      </c>
      <c r="C104" s="10" t="s">
        <v>126</v>
      </c>
      <c r="D104" s="11">
        <v>419</v>
      </c>
      <c r="E104" s="11">
        <v>419</v>
      </c>
      <c r="F104" s="11">
        <v>0</v>
      </c>
      <c r="G104" s="10" t="s">
        <v>127</v>
      </c>
      <c r="H104" s="10" t="s">
        <v>26</v>
      </c>
    </row>
    <row r="105" spans="1:8" ht="11" customHeight="1" x14ac:dyDescent="0.2">
      <c r="A105" s="14">
        <v>45488</v>
      </c>
      <c r="B105" s="15" t="s">
        <v>125</v>
      </c>
      <c r="C105" s="15" t="s">
        <v>128</v>
      </c>
      <c r="D105" s="16">
        <v>3708</v>
      </c>
      <c r="E105" s="16">
        <v>3708</v>
      </c>
      <c r="F105" s="16">
        <v>0</v>
      </c>
      <c r="G105" s="15" t="s">
        <v>127</v>
      </c>
      <c r="H105" s="15" t="s">
        <v>26</v>
      </c>
    </row>
    <row r="106" spans="1:8" ht="11" customHeight="1" x14ac:dyDescent="0.2">
      <c r="A106" s="14">
        <v>45488</v>
      </c>
      <c r="B106" s="15" t="s">
        <v>125</v>
      </c>
      <c r="C106" s="15" t="s">
        <v>129</v>
      </c>
      <c r="D106" s="16">
        <v>1206</v>
      </c>
      <c r="E106" s="16">
        <v>1206</v>
      </c>
      <c r="F106" s="16">
        <v>0</v>
      </c>
      <c r="G106" s="15" t="s">
        <v>127</v>
      </c>
      <c r="H106" s="15" t="s">
        <v>51</v>
      </c>
    </row>
    <row r="107" spans="1:8" ht="11" customHeight="1" x14ac:dyDescent="0.2">
      <c r="A107" s="14">
        <v>45488</v>
      </c>
      <c r="B107" s="15" t="s">
        <v>125</v>
      </c>
      <c r="C107" s="15" t="s">
        <v>130</v>
      </c>
      <c r="D107" s="16">
        <v>55</v>
      </c>
      <c r="E107" s="16">
        <v>55</v>
      </c>
      <c r="F107" s="16">
        <v>0</v>
      </c>
      <c r="G107" s="15" t="s">
        <v>127</v>
      </c>
      <c r="H107" s="15" t="s">
        <v>131</v>
      </c>
    </row>
    <row r="108" spans="1:8" ht="11" customHeight="1" x14ac:dyDescent="0.2">
      <c r="A108" s="14">
        <v>45492</v>
      </c>
      <c r="B108" s="15" t="s">
        <v>125</v>
      </c>
      <c r="C108" s="15" t="s">
        <v>132</v>
      </c>
      <c r="D108" s="16">
        <v>427.8</v>
      </c>
      <c r="E108" s="16">
        <v>427.8</v>
      </c>
      <c r="F108" s="16">
        <v>0</v>
      </c>
      <c r="G108" s="15" t="s">
        <v>78</v>
      </c>
      <c r="H108" s="15" t="s">
        <v>26</v>
      </c>
    </row>
    <row r="109" spans="1:8" ht="11" customHeight="1" x14ac:dyDescent="0.2">
      <c r="A109" s="14">
        <v>45505</v>
      </c>
      <c r="B109" s="15" t="s">
        <v>125</v>
      </c>
      <c r="C109" s="15" t="s">
        <v>133</v>
      </c>
      <c r="D109" s="16">
        <v>419</v>
      </c>
      <c r="E109" s="16">
        <v>419</v>
      </c>
      <c r="F109" s="16">
        <v>0</v>
      </c>
      <c r="G109" s="15" t="s">
        <v>127</v>
      </c>
      <c r="H109" s="15" t="s">
        <v>26</v>
      </c>
    </row>
    <row r="110" spans="1:8" ht="11" customHeight="1" x14ac:dyDescent="0.2">
      <c r="A110" s="14">
        <v>45506</v>
      </c>
      <c r="B110" s="15" t="s">
        <v>134</v>
      </c>
      <c r="C110" s="15"/>
      <c r="D110" s="16">
        <v>-23381.84</v>
      </c>
      <c r="E110" s="16">
        <v>-23381.84</v>
      </c>
      <c r="F110" s="16">
        <v>0</v>
      </c>
      <c r="G110" s="15" t="s">
        <v>127</v>
      </c>
      <c r="H110" s="15" t="s">
        <v>26</v>
      </c>
    </row>
    <row r="111" spans="1:8" ht="11" customHeight="1" x14ac:dyDescent="0.2">
      <c r="A111" s="14">
        <v>45506</v>
      </c>
      <c r="B111" s="15" t="s">
        <v>134</v>
      </c>
      <c r="C111" s="15"/>
      <c r="D111" s="16">
        <v>-184.5</v>
      </c>
      <c r="E111" s="16">
        <v>-184.5</v>
      </c>
      <c r="F111" s="16">
        <v>0</v>
      </c>
      <c r="G111" s="15" t="s">
        <v>127</v>
      </c>
      <c r="H111" s="15" t="s">
        <v>26</v>
      </c>
    </row>
    <row r="112" spans="1:8" ht="11" customHeight="1" x14ac:dyDescent="0.2">
      <c r="A112" s="14">
        <v>45506</v>
      </c>
      <c r="B112" s="15" t="s">
        <v>125</v>
      </c>
      <c r="C112" s="15" t="s">
        <v>135</v>
      </c>
      <c r="D112" s="16">
        <v>276</v>
      </c>
      <c r="E112" s="16">
        <v>230</v>
      </c>
      <c r="F112" s="16">
        <v>46</v>
      </c>
      <c r="G112" s="15" t="s">
        <v>25</v>
      </c>
      <c r="H112" s="15" t="s">
        <v>136</v>
      </c>
    </row>
    <row r="113" spans="1:8" ht="11" customHeight="1" x14ac:dyDescent="0.2">
      <c r="A113" s="14">
        <v>45519</v>
      </c>
      <c r="B113" s="15" t="s">
        <v>125</v>
      </c>
      <c r="C113" s="15" t="s">
        <v>137</v>
      </c>
      <c r="D113" s="16">
        <v>1206</v>
      </c>
      <c r="E113" s="16">
        <v>1206</v>
      </c>
      <c r="F113" s="16">
        <v>0</v>
      </c>
      <c r="G113" s="15" t="s">
        <v>127</v>
      </c>
      <c r="H113" s="15" t="s">
        <v>51</v>
      </c>
    </row>
    <row r="114" spans="1:8" ht="11" customHeight="1" x14ac:dyDescent="0.2">
      <c r="A114" s="14">
        <v>45519</v>
      </c>
      <c r="B114" s="15" t="s">
        <v>125</v>
      </c>
      <c r="C114" s="15" t="s">
        <v>138</v>
      </c>
      <c r="D114" s="16">
        <v>3708</v>
      </c>
      <c r="E114" s="16">
        <v>3708</v>
      </c>
      <c r="F114" s="16">
        <v>0</v>
      </c>
      <c r="G114" s="15" t="s">
        <v>127</v>
      </c>
      <c r="H114" s="15" t="s">
        <v>26</v>
      </c>
    </row>
    <row r="115" spans="1:8" ht="11" customHeight="1" x14ac:dyDescent="0.2">
      <c r="A115" s="14">
        <v>45519</v>
      </c>
      <c r="B115" s="15" t="s">
        <v>125</v>
      </c>
      <c r="C115" s="15" t="s">
        <v>139</v>
      </c>
      <c r="D115" s="16">
        <v>55</v>
      </c>
      <c r="E115" s="16">
        <v>55</v>
      </c>
      <c r="F115" s="16">
        <v>0</v>
      </c>
      <c r="G115" s="15" t="s">
        <v>127</v>
      </c>
      <c r="H115" s="15" t="s">
        <v>131</v>
      </c>
    </row>
    <row r="116" spans="1:8" ht="11" customHeight="1" x14ac:dyDescent="0.2">
      <c r="A116" s="14">
        <v>45520</v>
      </c>
      <c r="B116" s="15" t="s">
        <v>125</v>
      </c>
      <c r="C116" s="15" t="s">
        <v>140</v>
      </c>
      <c r="D116" s="16">
        <v>421.91</v>
      </c>
      <c r="E116" s="16">
        <v>421.91</v>
      </c>
      <c r="F116" s="16">
        <v>0</v>
      </c>
      <c r="G116" s="15" t="s">
        <v>78</v>
      </c>
      <c r="H116" s="15" t="s">
        <v>26</v>
      </c>
    </row>
    <row r="117" spans="1:8" ht="11" customHeight="1" x14ac:dyDescent="0.2">
      <c r="A117" s="14">
        <v>45537</v>
      </c>
      <c r="B117" s="15" t="s">
        <v>125</v>
      </c>
      <c r="C117" s="15" t="s">
        <v>141</v>
      </c>
      <c r="D117" s="16">
        <v>419</v>
      </c>
      <c r="E117" s="16">
        <v>419</v>
      </c>
      <c r="F117" s="16">
        <v>0</v>
      </c>
      <c r="G117" s="15" t="s">
        <v>127</v>
      </c>
      <c r="H117" s="15" t="s">
        <v>26</v>
      </c>
    </row>
    <row r="118" spans="1:8" ht="11" customHeight="1" x14ac:dyDescent="0.2">
      <c r="A118" s="14">
        <v>45548</v>
      </c>
      <c r="B118" s="15" t="s">
        <v>125</v>
      </c>
      <c r="C118" s="15" t="s">
        <v>142</v>
      </c>
      <c r="D118" s="16">
        <v>96</v>
      </c>
      <c r="E118" s="16">
        <v>80</v>
      </c>
      <c r="F118" s="16">
        <v>16</v>
      </c>
      <c r="G118" s="15" t="s">
        <v>143</v>
      </c>
      <c r="H118" s="15" t="s">
        <v>51</v>
      </c>
    </row>
    <row r="119" spans="1:8" ht="11" customHeight="1" x14ac:dyDescent="0.2">
      <c r="A119" s="14">
        <v>45551</v>
      </c>
      <c r="B119" s="15" t="s">
        <v>125</v>
      </c>
      <c r="C119" s="15" t="s">
        <v>144</v>
      </c>
      <c r="D119" s="16">
        <v>3708</v>
      </c>
      <c r="E119" s="16">
        <v>3708</v>
      </c>
      <c r="F119" s="16">
        <v>0</v>
      </c>
      <c r="G119" s="15" t="s">
        <v>127</v>
      </c>
      <c r="H119" s="15" t="s">
        <v>26</v>
      </c>
    </row>
    <row r="120" spans="1:8" ht="11" customHeight="1" x14ac:dyDescent="0.2">
      <c r="A120" s="14">
        <v>45551</v>
      </c>
      <c r="B120" s="15" t="s">
        <v>125</v>
      </c>
      <c r="C120" s="15" t="s">
        <v>145</v>
      </c>
      <c r="D120" s="16">
        <v>1206</v>
      </c>
      <c r="E120" s="16">
        <v>1206</v>
      </c>
      <c r="F120" s="16">
        <v>0</v>
      </c>
      <c r="G120" s="15" t="s">
        <v>127</v>
      </c>
      <c r="H120" s="15" t="s">
        <v>51</v>
      </c>
    </row>
    <row r="121" spans="1:8" ht="11" customHeight="1" x14ac:dyDescent="0.2">
      <c r="A121" s="14">
        <v>45551</v>
      </c>
      <c r="B121" s="15" t="s">
        <v>125</v>
      </c>
      <c r="C121" s="15" t="s">
        <v>146</v>
      </c>
      <c r="D121" s="16">
        <v>55</v>
      </c>
      <c r="E121" s="16">
        <v>55</v>
      </c>
      <c r="F121" s="16">
        <v>0</v>
      </c>
      <c r="G121" s="15" t="s">
        <v>127</v>
      </c>
      <c r="H121" s="15" t="s">
        <v>131</v>
      </c>
    </row>
    <row r="122" spans="1:8" ht="11" customHeight="1" x14ac:dyDescent="0.2">
      <c r="A122" s="14">
        <v>45555</v>
      </c>
      <c r="B122" s="15" t="s">
        <v>125</v>
      </c>
      <c r="C122" s="15" t="s">
        <v>147</v>
      </c>
      <c r="D122" s="16">
        <v>456.11</v>
      </c>
      <c r="E122" s="16">
        <v>456.11</v>
      </c>
      <c r="F122" s="16">
        <v>0</v>
      </c>
      <c r="G122" s="15" t="s">
        <v>78</v>
      </c>
      <c r="H122" s="15" t="s">
        <v>26</v>
      </c>
    </row>
    <row r="123" spans="1:8" ht="11" customHeight="1" x14ac:dyDescent="0.2">
      <c r="A123" s="14">
        <v>45555</v>
      </c>
      <c r="B123" s="15" t="s">
        <v>125</v>
      </c>
      <c r="C123" s="15" t="s">
        <v>148</v>
      </c>
      <c r="D123" s="16">
        <v>1625.51</v>
      </c>
      <c r="E123" s="16">
        <v>1625.51</v>
      </c>
      <c r="F123" s="16">
        <v>0</v>
      </c>
      <c r="G123" s="15" t="s">
        <v>71</v>
      </c>
      <c r="H123" s="15" t="s">
        <v>51</v>
      </c>
    </row>
    <row r="124" spans="1:8" ht="11" customHeight="1" x14ac:dyDescent="0.2">
      <c r="A124" s="12" t="s">
        <v>149</v>
      </c>
      <c r="B124" s="12"/>
      <c r="C124" s="12"/>
      <c r="D124" s="13">
        <f>SUM(D104:D123)</f>
        <v>-4099.0100000000011</v>
      </c>
      <c r="E124" s="13">
        <f>SUM(E104:E123)</f>
        <v>-4161.0100000000011</v>
      </c>
      <c r="F124" s="13">
        <f>SUM(F104:F123)</f>
        <v>62</v>
      </c>
      <c r="G124" s="12"/>
      <c r="H124" s="12"/>
    </row>
    <row r="125" spans="1:8" ht="13.45" customHeight="1" x14ac:dyDescent="0.2"/>
    <row r="126" spans="1:8" s="5" customFormat="1" ht="12.15" customHeight="1" x14ac:dyDescent="0.2">
      <c r="A126" s="8" t="s">
        <v>150</v>
      </c>
      <c r="B126" s="8"/>
      <c r="C126" s="8"/>
      <c r="D126" s="8"/>
      <c r="E126" s="8"/>
      <c r="F126" s="8"/>
      <c r="G126" s="8"/>
      <c r="H126" s="8"/>
    </row>
    <row r="127" spans="1:8" ht="11" customHeight="1" x14ac:dyDescent="0.2">
      <c r="A127" s="9">
        <v>45555</v>
      </c>
      <c r="B127" s="10" t="s">
        <v>151</v>
      </c>
      <c r="C127" s="10" t="s">
        <v>152</v>
      </c>
      <c r="D127" s="11">
        <v>500</v>
      </c>
      <c r="E127" s="11">
        <v>500</v>
      </c>
      <c r="F127" s="11">
        <v>0</v>
      </c>
      <c r="G127" s="10" t="s">
        <v>13</v>
      </c>
      <c r="H127" s="10" t="s">
        <v>14</v>
      </c>
    </row>
    <row r="128" spans="1:8" ht="11" customHeight="1" x14ac:dyDescent="0.2">
      <c r="A128" s="12" t="s">
        <v>153</v>
      </c>
      <c r="B128" s="12"/>
      <c r="C128" s="12"/>
      <c r="D128" s="13">
        <f>D127</f>
        <v>500</v>
      </c>
      <c r="E128" s="13">
        <f>E127</f>
        <v>500</v>
      </c>
      <c r="F128" s="13">
        <f>F127</f>
        <v>0</v>
      </c>
      <c r="G128" s="12"/>
      <c r="H128" s="12"/>
    </row>
    <row r="129" spans="1:8" ht="13.45" customHeight="1" x14ac:dyDescent="0.2"/>
    <row r="130" spans="1:8" s="5" customFormat="1" ht="12.15" customHeight="1" x14ac:dyDescent="0.2">
      <c r="A130" s="8" t="s">
        <v>154</v>
      </c>
      <c r="B130" s="8"/>
      <c r="C130" s="8"/>
      <c r="D130" s="8"/>
      <c r="E130" s="8"/>
      <c r="F130" s="8"/>
      <c r="G130" s="8"/>
      <c r="H130" s="8"/>
    </row>
    <row r="131" spans="1:8" ht="11" customHeight="1" x14ac:dyDescent="0.2">
      <c r="A131" s="9">
        <v>45478</v>
      </c>
      <c r="B131" s="10" t="s">
        <v>155</v>
      </c>
      <c r="C131" s="10" t="s">
        <v>156</v>
      </c>
      <c r="D131" s="11">
        <v>70.599999999999994</v>
      </c>
      <c r="E131" s="11">
        <v>58.83</v>
      </c>
      <c r="F131" s="11">
        <v>11.77</v>
      </c>
      <c r="G131" s="10" t="s">
        <v>53</v>
      </c>
      <c r="H131" s="10" t="s">
        <v>54</v>
      </c>
    </row>
    <row r="132" spans="1:8" ht="11" customHeight="1" x14ac:dyDescent="0.2">
      <c r="A132" s="14">
        <v>45478</v>
      </c>
      <c r="B132" s="15" t="s">
        <v>155</v>
      </c>
      <c r="C132" s="15" t="s">
        <v>157</v>
      </c>
      <c r="D132" s="16">
        <v>6</v>
      </c>
      <c r="E132" s="16">
        <v>5</v>
      </c>
      <c r="F132" s="16">
        <v>1</v>
      </c>
      <c r="G132" s="15" t="s">
        <v>53</v>
      </c>
      <c r="H132" s="15" t="s">
        <v>54</v>
      </c>
    </row>
    <row r="133" spans="1:8" ht="11" customHeight="1" x14ac:dyDescent="0.2">
      <c r="A133" s="14">
        <v>45513</v>
      </c>
      <c r="B133" s="15" t="s">
        <v>155</v>
      </c>
      <c r="C133" s="15" t="s">
        <v>158</v>
      </c>
      <c r="D133" s="16">
        <v>28.8</v>
      </c>
      <c r="E133" s="16">
        <v>24</v>
      </c>
      <c r="F133" s="16">
        <v>4.8</v>
      </c>
      <c r="G133" s="15" t="s">
        <v>53</v>
      </c>
      <c r="H133" s="15" t="s">
        <v>54</v>
      </c>
    </row>
    <row r="134" spans="1:8" ht="11" customHeight="1" x14ac:dyDescent="0.2">
      <c r="A134" s="14">
        <v>45544</v>
      </c>
      <c r="B134" s="15" t="s">
        <v>155</v>
      </c>
      <c r="C134" s="15" t="s">
        <v>159</v>
      </c>
      <c r="D134" s="16">
        <v>58.8</v>
      </c>
      <c r="E134" s="16">
        <v>49</v>
      </c>
      <c r="F134" s="16">
        <v>9.8000000000000007</v>
      </c>
      <c r="G134" s="15" t="s">
        <v>53</v>
      </c>
      <c r="H134" s="15" t="s">
        <v>54</v>
      </c>
    </row>
    <row r="135" spans="1:8" ht="11" customHeight="1" x14ac:dyDescent="0.2">
      <c r="A135" s="14">
        <v>45544</v>
      </c>
      <c r="B135" s="15" t="s">
        <v>155</v>
      </c>
      <c r="C135" s="15" t="s">
        <v>160</v>
      </c>
      <c r="D135" s="16">
        <v>87</v>
      </c>
      <c r="E135" s="16">
        <v>72.5</v>
      </c>
      <c r="F135" s="16">
        <v>14.5</v>
      </c>
      <c r="G135" s="15" t="s">
        <v>53</v>
      </c>
      <c r="H135" s="15" t="s">
        <v>54</v>
      </c>
    </row>
    <row r="136" spans="1:8" ht="11" customHeight="1" x14ac:dyDescent="0.2">
      <c r="A136" s="14">
        <v>45544</v>
      </c>
      <c r="B136" s="15" t="s">
        <v>155</v>
      </c>
      <c r="C136" s="15" t="s">
        <v>160</v>
      </c>
      <c r="D136" s="16">
        <v>20</v>
      </c>
      <c r="E136" s="16">
        <v>20</v>
      </c>
      <c r="F136" s="16">
        <v>0</v>
      </c>
      <c r="G136" s="15" t="s">
        <v>53</v>
      </c>
      <c r="H136" s="15" t="s">
        <v>54</v>
      </c>
    </row>
    <row r="137" spans="1:8" ht="11" customHeight="1" x14ac:dyDescent="0.2">
      <c r="A137" s="14">
        <v>45544</v>
      </c>
      <c r="B137" s="15" t="s">
        <v>155</v>
      </c>
      <c r="C137" s="15" t="s">
        <v>161</v>
      </c>
      <c r="D137" s="16">
        <v>21.48</v>
      </c>
      <c r="E137" s="16">
        <v>17.899999999999999</v>
      </c>
      <c r="F137" s="16">
        <v>3.58</v>
      </c>
      <c r="G137" s="15" t="s">
        <v>53</v>
      </c>
      <c r="H137" s="15" t="s">
        <v>54</v>
      </c>
    </row>
    <row r="138" spans="1:8" ht="11" customHeight="1" x14ac:dyDescent="0.2">
      <c r="A138" s="14">
        <v>45544</v>
      </c>
      <c r="B138" s="15" t="s">
        <v>155</v>
      </c>
      <c r="C138" s="15" t="s">
        <v>162</v>
      </c>
      <c r="D138" s="16">
        <v>27.6</v>
      </c>
      <c r="E138" s="16">
        <v>23</v>
      </c>
      <c r="F138" s="16">
        <v>4.5999999999999996</v>
      </c>
      <c r="G138" s="15" t="s">
        <v>53</v>
      </c>
      <c r="H138" s="15" t="s">
        <v>54</v>
      </c>
    </row>
    <row r="139" spans="1:8" ht="11" customHeight="1" x14ac:dyDescent="0.2">
      <c r="A139" s="12" t="s">
        <v>163</v>
      </c>
      <c r="B139" s="12"/>
      <c r="C139" s="12"/>
      <c r="D139" s="13">
        <f>SUM(D131:D138)</f>
        <v>320.28000000000003</v>
      </c>
      <c r="E139" s="13">
        <f>SUM(E131:E138)</f>
        <v>270.23</v>
      </c>
      <c r="F139" s="13">
        <f>SUM(F131:F138)</f>
        <v>50.050000000000004</v>
      </c>
      <c r="G139" s="12"/>
      <c r="H139" s="12"/>
    </row>
    <row r="140" spans="1:8" ht="13.45" customHeight="1" x14ac:dyDescent="0.2"/>
    <row r="141" spans="1:8" s="5" customFormat="1" ht="12.15" customHeight="1" x14ac:dyDescent="0.2">
      <c r="A141" s="8" t="s">
        <v>164</v>
      </c>
      <c r="B141" s="8"/>
      <c r="C141" s="8"/>
      <c r="D141" s="8"/>
      <c r="E141" s="8"/>
      <c r="F141" s="8"/>
      <c r="G141" s="8"/>
      <c r="H141" s="8"/>
    </row>
    <row r="142" spans="1:8" ht="11" customHeight="1" x14ac:dyDescent="0.2">
      <c r="A142" s="9">
        <v>45485</v>
      </c>
      <c r="B142" s="10" t="s">
        <v>165</v>
      </c>
      <c r="C142" s="10" t="s">
        <v>166</v>
      </c>
      <c r="D142" s="11">
        <v>50</v>
      </c>
      <c r="E142" s="11">
        <v>50</v>
      </c>
      <c r="F142" s="11">
        <v>0</v>
      </c>
      <c r="G142" s="10" t="s">
        <v>78</v>
      </c>
      <c r="H142" s="10" t="s">
        <v>167</v>
      </c>
    </row>
    <row r="143" spans="1:8" ht="11" customHeight="1" x14ac:dyDescent="0.2">
      <c r="A143" s="14">
        <v>45485</v>
      </c>
      <c r="B143" s="15" t="s">
        <v>165</v>
      </c>
      <c r="C143" s="15" t="s">
        <v>166</v>
      </c>
      <c r="D143" s="16">
        <v>50</v>
      </c>
      <c r="E143" s="16">
        <v>50</v>
      </c>
      <c r="F143" s="16">
        <v>0</v>
      </c>
      <c r="G143" s="15" t="s">
        <v>78</v>
      </c>
      <c r="H143" s="15" t="s">
        <v>51</v>
      </c>
    </row>
    <row r="144" spans="1:8" ht="11" customHeight="1" x14ac:dyDescent="0.2">
      <c r="A144" s="14">
        <v>45485</v>
      </c>
      <c r="B144" s="15" t="s">
        <v>165</v>
      </c>
      <c r="C144" s="15" t="s">
        <v>166</v>
      </c>
      <c r="D144" s="16">
        <v>100</v>
      </c>
      <c r="E144" s="16">
        <v>100</v>
      </c>
      <c r="F144" s="16">
        <v>0</v>
      </c>
      <c r="G144" s="15" t="s">
        <v>78</v>
      </c>
      <c r="H144" s="15" t="s">
        <v>79</v>
      </c>
    </row>
    <row r="145" spans="1:8" ht="11" customHeight="1" x14ac:dyDescent="0.2">
      <c r="A145" s="14">
        <v>45544</v>
      </c>
      <c r="B145" s="15" t="s">
        <v>165</v>
      </c>
      <c r="C145" s="15" t="s">
        <v>168</v>
      </c>
      <c r="D145" s="16">
        <v>50</v>
      </c>
      <c r="E145" s="16">
        <v>50</v>
      </c>
      <c r="F145" s="16">
        <v>0</v>
      </c>
      <c r="G145" s="15" t="s">
        <v>78</v>
      </c>
      <c r="H145" s="15" t="s">
        <v>167</v>
      </c>
    </row>
    <row r="146" spans="1:8" ht="11" customHeight="1" x14ac:dyDescent="0.2">
      <c r="A146" s="14">
        <v>45544</v>
      </c>
      <c r="B146" s="15" t="s">
        <v>165</v>
      </c>
      <c r="C146" s="15" t="s">
        <v>168</v>
      </c>
      <c r="D146" s="16">
        <v>50</v>
      </c>
      <c r="E146" s="16">
        <v>50</v>
      </c>
      <c r="F146" s="16">
        <v>0</v>
      </c>
      <c r="G146" s="15" t="s">
        <v>78</v>
      </c>
      <c r="H146" s="15" t="s">
        <v>51</v>
      </c>
    </row>
    <row r="147" spans="1:8" ht="11" customHeight="1" x14ac:dyDescent="0.2">
      <c r="A147" s="14">
        <v>45544</v>
      </c>
      <c r="B147" s="15" t="s">
        <v>165</v>
      </c>
      <c r="C147" s="15" t="s">
        <v>168</v>
      </c>
      <c r="D147" s="16">
        <v>100</v>
      </c>
      <c r="E147" s="16">
        <v>100</v>
      </c>
      <c r="F147" s="16">
        <v>0</v>
      </c>
      <c r="G147" s="15" t="s">
        <v>78</v>
      </c>
      <c r="H147" s="15" t="s">
        <v>79</v>
      </c>
    </row>
    <row r="148" spans="1:8" ht="11" customHeight="1" x14ac:dyDescent="0.2">
      <c r="A148" s="12" t="s">
        <v>169</v>
      </c>
      <c r="B148" s="12"/>
      <c r="C148" s="12"/>
      <c r="D148" s="13">
        <f>SUM(D142:D147)</f>
        <v>400</v>
      </c>
      <c r="E148" s="13">
        <f>SUM(E142:E147)</f>
        <v>400</v>
      </c>
      <c r="F148" s="13">
        <f>SUM(F142:F147)</f>
        <v>0</v>
      </c>
      <c r="G148" s="12"/>
      <c r="H148" s="12"/>
    </row>
    <row r="149" spans="1:8" ht="13.45" customHeight="1" x14ac:dyDescent="0.2"/>
    <row r="150" spans="1:8" s="5" customFormat="1" ht="12.15" customHeight="1" x14ac:dyDescent="0.2">
      <c r="A150" s="8" t="s">
        <v>170</v>
      </c>
      <c r="B150" s="8"/>
      <c r="C150" s="8"/>
      <c r="D150" s="8"/>
      <c r="E150" s="8"/>
      <c r="F150" s="8"/>
      <c r="G150" s="8"/>
      <c r="H150" s="8"/>
    </row>
    <row r="151" spans="1:8" ht="11" customHeight="1" x14ac:dyDescent="0.2">
      <c r="A151" s="9">
        <v>45478</v>
      </c>
      <c r="B151" s="10" t="s">
        <v>171</v>
      </c>
      <c r="C151" s="10" t="s">
        <v>172</v>
      </c>
      <c r="D151" s="11">
        <v>264.60000000000002</v>
      </c>
      <c r="E151" s="11">
        <v>220.5</v>
      </c>
      <c r="F151" s="11">
        <v>44.1</v>
      </c>
      <c r="G151" s="10" t="s">
        <v>78</v>
      </c>
      <c r="H151" s="10" t="s">
        <v>51</v>
      </c>
    </row>
    <row r="152" spans="1:8" ht="11" customHeight="1" x14ac:dyDescent="0.2">
      <c r="A152" s="14">
        <v>45527</v>
      </c>
      <c r="B152" s="15" t="s">
        <v>171</v>
      </c>
      <c r="C152" s="15" t="s">
        <v>173</v>
      </c>
      <c r="D152" s="16">
        <v>252</v>
      </c>
      <c r="E152" s="16">
        <v>210</v>
      </c>
      <c r="F152" s="16">
        <v>42</v>
      </c>
      <c r="G152" s="15" t="s">
        <v>78</v>
      </c>
      <c r="H152" s="15" t="s">
        <v>14</v>
      </c>
    </row>
    <row r="153" spans="1:8" ht="11" customHeight="1" x14ac:dyDescent="0.2">
      <c r="A153" s="12" t="s">
        <v>174</v>
      </c>
      <c r="B153" s="12"/>
      <c r="C153" s="12"/>
      <c r="D153" s="13">
        <f>SUM(D151:D152)</f>
        <v>516.6</v>
      </c>
      <c r="E153" s="13">
        <f>SUM(E151:E152)</f>
        <v>430.5</v>
      </c>
      <c r="F153" s="13">
        <f>SUM(F151:F152)</f>
        <v>86.1</v>
      </c>
      <c r="G153" s="12"/>
      <c r="H153" s="12"/>
    </row>
    <row r="154" spans="1:8" ht="13.45" customHeight="1" x14ac:dyDescent="0.2"/>
    <row r="155" spans="1:8" s="5" customFormat="1" ht="12.15" customHeight="1" x14ac:dyDescent="0.2">
      <c r="A155" s="8" t="s">
        <v>175</v>
      </c>
      <c r="B155" s="8"/>
      <c r="C155" s="8"/>
      <c r="D155" s="8"/>
      <c r="E155" s="8"/>
      <c r="F155" s="8"/>
      <c r="G155" s="8"/>
      <c r="H155" s="8"/>
    </row>
    <row r="156" spans="1:8" ht="11" customHeight="1" x14ac:dyDescent="0.2">
      <c r="A156" s="9">
        <v>45485</v>
      </c>
      <c r="B156" s="10" t="s">
        <v>176</v>
      </c>
      <c r="C156" s="10" t="s">
        <v>177</v>
      </c>
      <c r="D156" s="11">
        <v>58.6</v>
      </c>
      <c r="E156" s="11">
        <v>58.6</v>
      </c>
      <c r="F156" s="11">
        <v>0</v>
      </c>
      <c r="G156" s="10" t="s">
        <v>70</v>
      </c>
      <c r="H156" s="10" t="s">
        <v>34</v>
      </c>
    </row>
    <row r="157" spans="1:8" ht="11" customHeight="1" x14ac:dyDescent="0.2">
      <c r="A157" s="14">
        <v>45485</v>
      </c>
      <c r="B157" s="15" t="s">
        <v>176</v>
      </c>
      <c r="C157" s="15" t="s">
        <v>177</v>
      </c>
      <c r="D157" s="16">
        <v>120</v>
      </c>
      <c r="E157" s="16">
        <v>100</v>
      </c>
      <c r="F157" s="16">
        <v>20</v>
      </c>
      <c r="G157" s="15" t="s">
        <v>70</v>
      </c>
      <c r="H157" s="15" t="s">
        <v>34</v>
      </c>
    </row>
    <row r="158" spans="1:8" ht="11" customHeight="1" x14ac:dyDescent="0.2">
      <c r="A158" s="14">
        <v>45513</v>
      </c>
      <c r="B158" s="15" t="s">
        <v>176</v>
      </c>
      <c r="C158" s="15" t="s">
        <v>178</v>
      </c>
      <c r="D158" s="16">
        <v>194.92</v>
      </c>
      <c r="E158" s="16">
        <v>162.43</v>
      </c>
      <c r="F158" s="16">
        <v>32.49</v>
      </c>
      <c r="G158" s="15" t="s">
        <v>70</v>
      </c>
      <c r="H158" s="15" t="s">
        <v>34</v>
      </c>
    </row>
    <row r="159" spans="1:8" ht="11" customHeight="1" x14ac:dyDescent="0.2">
      <c r="A159" s="14">
        <v>45548</v>
      </c>
      <c r="B159" s="15" t="s">
        <v>176</v>
      </c>
      <c r="C159" s="15" t="s">
        <v>179</v>
      </c>
      <c r="D159" s="16">
        <v>578.47</v>
      </c>
      <c r="E159" s="16">
        <v>482.06</v>
      </c>
      <c r="F159" s="16">
        <v>96.41</v>
      </c>
      <c r="G159" s="15" t="s">
        <v>70</v>
      </c>
      <c r="H159" s="15" t="s">
        <v>34</v>
      </c>
    </row>
    <row r="160" spans="1:8" ht="11" customHeight="1" x14ac:dyDescent="0.2">
      <c r="A160" s="12" t="s">
        <v>180</v>
      </c>
      <c r="B160" s="12"/>
      <c r="C160" s="12"/>
      <c r="D160" s="13">
        <f>SUM(D156:D159)</f>
        <v>951.99</v>
      </c>
      <c r="E160" s="13">
        <f>SUM(E156:E159)</f>
        <v>803.08999999999992</v>
      </c>
      <c r="F160" s="13">
        <f>SUM(F156:F159)</f>
        <v>148.9</v>
      </c>
      <c r="G160" s="12"/>
      <c r="H160" s="12"/>
    </row>
    <row r="161" spans="1:8" ht="13.45" customHeight="1" x14ac:dyDescent="0.2"/>
    <row r="162" spans="1:8" s="5" customFormat="1" ht="12.15" customHeight="1" x14ac:dyDescent="0.2">
      <c r="A162" s="8" t="s">
        <v>181</v>
      </c>
      <c r="B162" s="8"/>
      <c r="C162" s="8"/>
      <c r="D162" s="8"/>
      <c r="E162" s="8"/>
      <c r="F162" s="8"/>
      <c r="G162" s="8"/>
      <c r="H162" s="8"/>
    </row>
    <row r="163" spans="1:8" ht="11" customHeight="1" x14ac:dyDescent="0.2">
      <c r="A163" s="9">
        <v>45519</v>
      </c>
      <c r="B163" s="10" t="s">
        <v>182</v>
      </c>
      <c r="C163" s="10" t="s">
        <v>183</v>
      </c>
      <c r="D163" s="11">
        <v>337.5</v>
      </c>
      <c r="E163" s="11">
        <v>337.5</v>
      </c>
      <c r="F163" s="11">
        <v>0</v>
      </c>
      <c r="G163" s="10" t="s">
        <v>184</v>
      </c>
      <c r="H163" s="10" t="s">
        <v>34</v>
      </c>
    </row>
    <row r="164" spans="1:8" ht="11" customHeight="1" x14ac:dyDescent="0.2">
      <c r="A164" s="12" t="s">
        <v>185</v>
      </c>
      <c r="B164" s="12"/>
      <c r="C164" s="12"/>
      <c r="D164" s="13">
        <f>D163</f>
        <v>337.5</v>
      </c>
      <c r="E164" s="13">
        <f>E163</f>
        <v>337.5</v>
      </c>
      <c r="F164" s="13">
        <f>F163</f>
        <v>0</v>
      </c>
      <c r="G164" s="12"/>
      <c r="H164" s="12"/>
    </row>
    <row r="165" spans="1:8" ht="13.45" customHeight="1" x14ac:dyDescent="0.2"/>
    <row r="166" spans="1:8" s="5" customFormat="1" ht="12.15" customHeight="1" x14ac:dyDescent="0.2">
      <c r="A166" s="8" t="s">
        <v>186</v>
      </c>
      <c r="B166" s="8"/>
      <c r="C166" s="8"/>
      <c r="D166" s="8"/>
      <c r="E166" s="8"/>
      <c r="F166" s="8"/>
      <c r="G166" s="8"/>
      <c r="H166" s="8"/>
    </row>
    <row r="167" spans="1:8" ht="11" customHeight="1" x14ac:dyDescent="0.2">
      <c r="A167" s="9">
        <v>45485</v>
      </c>
      <c r="B167" s="10" t="s">
        <v>187</v>
      </c>
      <c r="C167" s="10" t="s">
        <v>188</v>
      </c>
      <c r="D167" s="11">
        <v>199.56</v>
      </c>
      <c r="E167" s="11">
        <v>166.3</v>
      </c>
      <c r="F167" s="11">
        <v>33.26</v>
      </c>
      <c r="G167" s="10" t="s">
        <v>18</v>
      </c>
      <c r="H167" s="10" t="s">
        <v>12</v>
      </c>
    </row>
    <row r="168" spans="1:8" ht="11" customHeight="1" x14ac:dyDescent="0.2">
      <c r="A168" s="14">
        <v>45516</v>
      </c>
      <c r="B168" s="15" t="s">
        <v>187</v>
      </c>
      <c r="C168" s="15" t="s">
        <v>189</v>
      </c>
      <c r="D168" s="16">
        <v>184.7</v>
      </c>
      <c r="E168" s="16">
        <v>153.91999999999999</v>
      </c>
      <c r="F168" s="16">
        <v>30.78</v>
      </c>
      <c r="G168" s="15" t="s">
        <v>18</v>
      </c>
      <c r="H168" s="15" t="s">
        <v>12</v>
      </c>
    </row>
    <row r="169" spans="1:8" ht="11" customHeight="1" x14ac:dyDescent="0.2">
      <c r="A169" s="14">
        <v>45547</v>
      </c>
      <c r="B169" s="15" t="s">
        <v>187</v>
      </c>
      <c r="C169" s="15" t="s">
        <v>190</v>
      </c>
      <c r="D169" s="16">
        <v>159</v>
      </c>
      <c r="E169" s="16">
        <v>132.5</v>
      </c>
      <c r="F169" s="16">
        <v>26.5</v>
      </c>
      <c r="G169" s="15" t="s">
        <v>18</v>
      </c>
      <c r="H169" s="15" t="s">
        <v>12</v>
      </c>
    </row>
    <row r="170" spans="1:8" ht="11" customHeight="1" x14ac:dyDescent="0.2">
      <c r="A170" s="12" t="s">
        <v>191</v>
      </c>
      <c r="B170" s="12"/>
      <c r="C170" s="12"/>
      <c r="D170" s="13">
        <f>SUM(D167:D169)</f>
        <v>543.26</v>
      </c>
      <c r="E170" s="13">
        <f>SUM(E167:E169)</f>
        <v>452.72</v>
      </c>
      <c r="F170" s="13">
        <f>SUM(F167:F169)</f>
        <v>90.539999999999992</v>
      </c>
      <c r="G170" s="12"/>
      <c r="H170" s="12"/>
    </row>
    <row r="171" spans="1:8" ht="13.45" customHeight="1" x14ac:dyDescent="0.2"/>
    <row r="172" spans="1:8" s="5" customFormat="1" ht="12.15" customHeight="1" x14ac:dyDescent="0.2">
      <c r="A172" s="8" t="s">
        <v>192</v>
      </c>
      <c r="B172" s="8"/>
      <c r="C172" s="8"/>
      <c r="D172" s="8"/>
      <c r="E172" s="8"/>
      <c r="F172" s="8"/>
      <c r="G172" s="8"/>
      <c r="H172" s="8"/>
    </row>
    <row r="173" spans="1:8" ht="11" customHeight="1" x14ac:dyDescent="0.2">
      <c r="A173" s="9">
        <v>45555</v>
      </c>
      <c r="B173" s="10" t="s">
        <v>193</v>
      </c>
      <c r="C173" s="10" t="s">
        <v>194</v>
      </c>
      <c r="D173" s="11">
        <v>75</v>
      </c>
      <c r="E173" s="11">
        <v>75</v>
      </c>
      <c r="F173" s="11">
        <v>0</v>
      </c>
      <c r="G173" s="10" t="s">
        <v>62</v>
      </c>
      <c r="H173" s="10" t="s">
        <v>51</v>
      </c>
    </row>
    <row r="174" spans="1:8" ht="11" customHeight="1" x14ac:dyDescent="0.2">
      <c r="A174" s="12" t="s">
        <v>195</v>
      </c>
      <c r="B174" s="12"/>
      <c r="C174" s="12"/>
      <c r="D174" s="13">
        <f>D173</f>
        <v>75</v>
      </c>
      <c r="E174" s="13">
        <f>E173</f>
        <v>75</v>
      </c>
      <c r="F174" s="13">
        <f>F173</f>
        <v>0</v>
      </c>
      <c r="G174" s="12"/>
      <c r="H174" s="12"/>
    </row>
    <row r="175" spans="1:8" ht="13.45" customHeight="1" x14ac:dyDescent="0.2"/>
    <row r="176" spans="1:8" s="5" customFormat="1" ht="12.15" customHeight="1" x14ac:dyDescent="0.2">
      <c r="A176" s="8" t="s">
        <v>196</v>
      </c>
      <c r="B176" s="8"/>
      <c r="C176" s="8"/>
      <c r="D176" s="8"/>
      <c r="E176" s="8"/>
      <c r="F176" s="8"/>
      <c r="G176" s="8"/>
      <c r="H176" s="8"/>
    </row>
    <row r="177" spans="1:8" ht="11" customHeight="1" x14ac:dyDescent="0.2">
      <c r="A177" s="9">
        <v>45478</v>
      </c>
      <c r="B177" s="10" t="s">
        <v>197</v>
      </c>
      <c r="C177" s="10" t="s">
        <v>198</v>
      </c>
      <c r="D177" s="11">
        <v>141</v>
      </c>
      <c r="E177" s="11">
        <v>117.5</v>
      </c>
      <c r="F177" s="11">
        <v>23.5</v>
      </c>
      <c r="G177" s="10" t="s">
        <v>78</v>
      </c>
      <c r="H177" s="10" t="s">
        <v>54</v>
      </c>
    </row>
    <row r="178" spans="1:8" ht="11" customHeight="1" x14ac:dyDescent="0.2">
      <c r="A178" s="14">
        <v>45492</v>
      </c>
      <c r="B178" s="15" t="s">
        <v>197</v>
      </c>
      <c r="C178" s="15" t="s">
        <v>199</v>
      </c>
      <c r="D178" s="16">
        <v>378.96</v>
      </c>
      <c r="E178" s="16">
        <v>315.8</v>
      </c>
      <c r="F178" s="16">
        <v>63.16</v>
      </c>
      <c r="G178" s="15" t="s">
        <v>78</v>
      </c>
      <c r="H178" s="15" t="s">
        <v>200</v>
      </c>
    </row>
    <row r="179" spans="1:8" ht="11" customHeight="1" x14ac:dyDescent="0.2">
      <c r="A179" s="14">
        <v>45492</v>
      </c>
      <c r="B179" s="15" t="s">
        <v>197</v>
      </c>
      <c r="C179" s="15" t="s">
        <v>201</v>
      </c>
      <c r="D179" s="16">
        <v>3001.01</v>
      </c>
      <c r="E179" s="16">
        <v>2500.84</v>
      </c>
      <c r="F179" s="16">
        <v>500.17</v>
      </c>
      <c r="G179" s="15" t="s">
        <v>78</v>
      </c>
      <c r="H179" s="15" t="s">
        <v>200</v>
      </c>
    </row>
    <row r="180" spans="1:8" ht="11" customHeight="1" x14ac:dyDescent="0.2">
      <c r="A180" s="14">
        <v>45544</v>
      </c>
      <c r="B180" s="15" t="s">
        <v>197</v>
      </c>
      <c r="C180" s="15" t="s">
        <v>202</v>
      </c>
      <c r="D180" s="16">
        <v>1757.7</v>
      </c>
      <c r="E180" s="16">
        <v>1464.75</v>
      </c>
      <c r="F180" s="16">
        <v>292.95</v>
      </c>
      <c r="G180" s="15" t="s">
        <v>78</v>
      </c>
      <c r="H180" s="15" t="s">
        <v>200</v>
      </c>
    </row>
    <row r="181" spans="1:8" ht="11" customHeight="1" x14ac:dyDescent="0.2">
      <c r="A181" s="12" t="s">
        <v>203</v>
      </c>
      <c r="B181" s="12"/>
      <c r="C181" s="12"/>
      <c r="D181" s="13">
        <f>SUM(D177:D180)</f>
        <v>5278.67</v>
      </c>
      <c r="E181" s="13">
        <f>SUM(E177:E180)</f>
        <v>4398.8900000000003</v>
      </c>
      <c r="F181" s="13">
        <f>SUM(F177:F180)</f>
        <v>879.78</v>
      </c>
      <c r="G181" s="12"/>
      <c r="H181" s="12"/>
    </row>
    <row r="182" spans="1:8" ht="13.45" customHeight="1" x14ac:dyDescent="0.2"/>
    <row r="183" spans="1:8" s="5" customFormat="1" ht="12.15" customHeight="1" x14ac:dyDescent="0.2">
      <c r="A183" s="8" t="s">
        <v>204</v>
      </c>
      <c r="B183" s="8"/>
      <c r="C183" s="8"/>
      <c r="D183" s="8"/>
      <c r="E183" s="8"/>
      <c r="F183" s="8"/>
      <c r="G183" s="8"/>
      <c r="H183" s="8"/>
    </row>
    <row r="184" spans="1:8" ht="11" customHeight="1" x14ac:dyDescent="0.2">
      <c r="A184" s="9">
        <v>45565</v>
      </c>
      <c r="B184" s="10" t="s">
        <v>205</v>
      </c>
      <c r="C184" s="10" t="s">
        <v>206</v>
      </c>
      <c r="D184" s="11">
        <v>197.33</v>
      </c>
      <c r="E184" s="11">
        <v>187.93</v>
      </c>
      <c r="F184" s="11">
        <v>9.4</v>
      </c>
      <c r="G184" s="10" t="s">
        <v>105</v>
      </c>
      <c r="H184" s="10" t="s">
        <v>54</v>
      </c>
    </row>
    <row r="185" spans="1:8" ht="11" customHeight="1" x14ac:dyDescent="0.2">
      <c r="A185" s="14">
        <v>45565</v>
      </c>
      <c r="B185" s="15" t="s">
        <v>205</v>
      </c>
      <c r="C185" s="15" t="s">
        <v>207</v>
      </c>
      <c r="D185" s="16">
        <v>328.02</v>
      </c>
      <c r="E185" s="16">
        <v>312.39999999999998</v>
      </c>
      <c r="F185" s="16">
        <v>15.62</v>
      </c>
      <c r="G185" s="15" t="s">
        <v>105</v>
      </c>
      <c r="H185" s="15" t="s">
        <v>54</v>
      </c>
    </row>
    <row r="186" spans="1:8" ht="11" customHeight="1" x14ac:dyDescent="0.2">
      <c r="A186" s="14">
        <v>45565</v>
      </c>
      <c r="B186" s="15" t="s">
        <v>205</v>
      </c>
      <c r="C186" s="15" t="s">
        <v>208</v>
      </c>
      <c r="D186" s="16">
        <v>55.15</v>
      </c>
      <c r="E186" s="16">
        <v>52.52</v>
      </c>
      <c r="F186" s="16">
        <v>2.63</v>
      </c>
      <c r="G186" s="15" t="s">
        <v>105</v>
      </c>
      <c r="H186" s="15" t="s">
        <v>54</v>
      </c>
    </row>
    <row r="187" spans="1:8" ht="11" customHeight="1" x14ac:dyDescent="0.2">
      <c r="A187" s="14">
        <v>45565</v>
      </c>
      <c r="B187" s="15" t="s">
        <v>205</v>
      </c>
      <c r="C187" s="15" t="s">
        <v>209</v>
      </c>
      <c r="D187" s="16">
        <v>89.79</v>
      </c>
      <c r="E187" s="16">
        <v>85.51</v>
      </c>
      <c r="F187" s="16">
        <v>4.28</v>
      </c>
      <c r="G187" s="15" t="s">
        <v>105</v>
      </c>
      <c r="H187" s="15" t="s">
        <v>54</v>
      </c>
    </row>
    <row r="188" spans="1:8" ht="11" customHeight="1" x14ac:dyDescent="0.2">
      <c r="A188" s="12" t="s">
        <v>210</v>
      </c>
      <c r="B188" s="12"/>
      <c r="C188" s="12"/>
      <c r="D188" s="13">
        <f>SUM(D184:D187)</f>
        <v>670.29</v>
      </c>
      <c r="E188" s="13">
        <f>SUM(E184:E187)</f>
        <v>638.36</v>
      </c>
      <c r="F188" s="13">
        <f>SUM(F184:F187)</f>
        <v>31.93</v>
      </c>
      <c r="G188" s="12"/>
      <c r="H188" s="12"/>
    </row>
    <row r="189" spans="1:8" ht="13.45" customHeight="1" x14ac:dyDescent="0.2"/>
    <row r="190" spans="1:8" s="5" customFormat="1" ht="12.15" customHeight="1" x14ac:dyDescent="0.2">
      <c r="A190" s="8" t="s">
        <v>211</v>
      </c>
      <c r="B190" s="8"/>
      <c r="C190" s="8"/>
      <c r="D190" s="8"/>
      <c r="E190" s="8"/>
      <c r="F190" s="8"/>
      <c r="G190" s="8"/>
      <c r="H190" s="8"/>
    </row>
    <row r="191" spans="1:8" ht="11" customHeight="1" x14ac:dyDescent="0.2">
      <c r="A191" s="9">
        <v>45478</v>
      </c>
      <c r="B191" s="10" t="s">
        <v>212</v>
      </c>
      <c r="C191" s="10" t="s">
        <v>213</v>
      </c>
      <c r="D191" s="11">
        <v>166.83</v>
      </c>
      <c r="E191" s="11">
        <v>166.83</v>
      </c>
      <c r="F191" s="11">
        <v>0</v>
      </c>
      <c r="G191" s="10" t="s">
        <v>78</v>
      </c>
      <c r="H191" s="10" t="s">
        <v>26</v>
      </c>
    </row>
    <row r="192" spans="1:8" ht="11" customHeight="1" x14ac:dyDescent="0.2">
      <c r="A192" s="14">
        <v>45478</v>
      </c>
      <c r="B192" s="15" t="s">
        <v>212</v>
      </c>
      <c r="C192" s="15" t="s">
        <v>214</v>
      </c>
      <c r="D192" s="16">
        <v>140.21</v>
      </c>
      <c r="E192" s="16">
        <v>140.21</v>
      </c>
      <c r="F192" s="16">
        <v>0</v>
      </c>
      <c r="G192" s="15" t="s">
        <v>78</v>
      </c>
      <c r="H192" s="15" t="s">
        <v>26</v>
      </c>
    </row>
    <row r="193" spans="1:8" ht="11" customHeight="1" x14ac:dyDescent="0.2">
      <c r="A193" s="14">
        <v>45513</v>
      </c>
      <c r="B193" s="15" t="s">
        <v>212</v>
      </c>
      <c r="C193" s="15" t="s">
        <v>215</v>
      </c>
      <c r="D193" s="16">
        <v>199.11</v>
      </c>
      <c r="E193" s="16">
        <v>199.11</v>
      </c>
      <c r="F193" s="16">
        <v>0</v>
      </c>
      <c r="G193" s="15" t="s">
        <v>78</v>
      </c>
      <c r="H193" s="15" t="s">
        <v>26</v>
      </c>
    </row>
    <row r="194" spans="1:8" ht="11" customHeight="1" x14ac:dyDescent="0.2">
      <c r="A194" s="14">
        <v>45548</v>
      </c>
      <c r="B194" s="15" t="s">
        <v>212</v>
      </c>
      <c r="C194" s="15" t="s">
        <v>216</v>
      </c>
      <c r="D194" s="16">
        <v>284.33999999999997</v>
      </c>
      <c r="E194" s="16">
        <v>284.33999999999997</v>
      </c>
      <c r="F194" s="16">
        <v>0</v>
      </c>
      <c r="G194" s="15" t="s">
        <v>78</v>
      </c>
      <c r="H194" s="15" t="s">
        <v>26</v>
      </c>
    </row>
    <row r="195" spans="1:8" ht="11" customHeight="1" x14ac:dyDescent="0.2">
      <c r="A195" s="12" t="s">
        <v>217</v>
      </c>
      <c r="B195" s="12"/>
      <c r="C195" s="12"/>
      <c r="D195" s="13">
        <f>SUM(D191:D194)</f>
        <v>790.49</v>
      </c>
      <c r="E195" s="13">
        <f>SUM(E191:E194)</f>
        <v>790.49</v>
      </c>
      <c r="F195" s="13">
        <f>SUM(F191:F194)</f>
        <v>0</v>
      </c>
      <c r="G195" s="12"/>
      <c r="H195" s="12"/>
    </row>
    <row r="196" spans="1:8" ht="13.45" customHeight="1" x14ac:dyDescent="0.2"/>
    <row r="197" spans="1:8" s="5" customFormat="1" ht="12.15" customHeight="1" x14ac:dyDescent="0.2">
      <c r="A197" s="8" t="s">
        <v>218</v>
      </c>
      <c r="B197" s="8"/>
      <c r="C197" s="8"/>
      <c r="D197" s="8"/>
      <c r="E197" s="8"/>
      <c r="F197" s="8"/>
      <c r="G197" s="8"/>
      <c r="H197" s="8"/>
    </row>
    <row r="198" spans="1:8" ht="11" customHeight="1" x14ac:dyDescent="0.2">
      <c r="A198" s="9">
        <v>45499</v>
      </c>
      <c r="B198" s="10" t="s">
        <v>219</v>
      </c>
      <c r="C198" s="10" t="s">
        <v>220</v>
      </c>
      <c r="D198" s="11">
        <v>757.44</v>
      </c>
      <c r="E198" s="11">
        <v>631.20000000000005</v>
      </c>
      <c r="F198" s="11">
        <v>126.24</v>
      </c>
      <c r="G198" s="10" t="s">
        <v>78</v>
      </c>
      <c r="H198" s="10" t="s">
        <v>26</v>
      </c>
    </row>
    <row r="199" spans="1:8" ht="11" customHeight="1" x14ac:dyDescent="0.2">
      <c r="A199" s="14">
        <v>45527</v>
      </c>
      <c r="B199" s="15" t="s">
        <v>219</v>
      </c>
      <c r="C199" s="15" t="s">
        <v>221</v>
      </c>
      <c r="D199" s="16">
        <v>908.78</v>
      </c>
      <c r="E199" s="16">
        <v>757.32</v>
      </c>
      <c r="F199" s="16">
        <v>151.46</v>
      </c>
      <c r="G199" s="15" t="s">
        <v>78</v>
      </c>
      <c r="H199" s="15" t="s">
        <v>26</v>
      </c>
    </row>
    <row r="200" spans="1:8" ht="11" customHeight="1" x14ac:dyDescent="0.2">
      <c r="A200" s="14">
        <v>45555</v>
      </c>
      <c r="B200" s="15" t="s">
        <v>219</v>
      </c>
      <c r="C200" s="15" t="s">
        <v>222</v>
      </c>
      <c r="D200" s="16">
        <v>1119.02</v>
      </c>
      <c r="E200" s="16">
        <v>932.52</v>
      </c>
      <c r="F200" s="16">
        <v>186.5</v>
      </c>
      <c r="G200" s="15" t="s">
        <v>78</v>
      </c>
      <c r="H200" s="15" t="s">
        <v>26</v>
      </c>
    </row>
    <row r="201" spans="1:8" ht="11" customHeight="1" x14ac:dyDescent="0.2">
      <c r="A201" s="12" t="s">
        <v>223</v>
      </c>
      <c r="B201" s="12"/>
      <c r="C201" s="12"/>
      <c r="D201" s="13">
        <f>SUM(D198:D200)</f>
        <v>2785.24</v>
      </c>
      <c r="E201" s="13">
        <f>SUM(E198:E200)</f>
        <v>2321.04</v>
      </c>
      <c r="F201" s="13">
        <f>SUM(F198:F200)</f>
        <v>464.2</v>
      </c>
      <c r="G201" s="12"/>
      <c r="H201" s="12"/>
    </row>
    <row r="202" spans="1:8" ht="13.45" customHeight="1" x14ac:dyDescent="0.2"/>
    <row r="203" spans="1:8" s="5" customFormat="1" ht="12.15" customHeight="1" x14ac:dyDescent="0.2">
      <c r="A203" s="8" t="s">
        <v>224</v>
      </c>
      <c r="B203" s="8"/>
      <c r="C203" s="8"/>
      <c r="D203" s="8"/>
      <c r="E203" s="8"/>
      <c r="F203" s="8"/>
      <c r="G203" s="8"/>
      <c r="H203" s="8"/>
    </row>
    <row r="204" spans="1:8" ht="11" customHeight="1" x14ac:dyDescent="0.2">
      <c r="A204" s="9">
        <v>45485</v>
      </c>
      <c r="B204" s="10" t="s">
        <v>225</v>
      </c>
      <c r="C204" s="10" t="s">
        <v>226</v>
      </c>
      <c r="D204" s="11">
        <v>694.27</v>
      </c>
      <c r="E204" s="11">
        <v>578.55999999999995</v>
      </c>
      <c r="F204" s="11">
        <v>115.71</v>
      </c>
      <c r="G204" s="10" t="s">
        <v>78</v>
      </c>
      <c r="H204" s="10" t="s">
        <v>26</v>
      </c>
    </row>
    <row r="205" spans="1:8" ht="11" customHeight="1" x14ac:dyDescent="0.2">
      <c r="A205" s="14">
        <v>45485</v>
      </c>
      <c r="B205" s="15" t="s">
        <v>225</v>
      </c>
      <c r="C205" s="15" t="s">
        <v>226</v>
      </c>
      <c r="D205" s="16">
        <v>21.73</v>
      </c>
      <c r="E205" s="16">
        <v>18.11</v>
      </c>
      <c r="F205" s="16">
        <v>3.62</v>
      </c>
      <c r="G205" s="15" t="s">
        <v>78</v>
      </c>
      <c r="H205" s="15" t="s">
        <v>51</v>
      </c>
    </row>
    <row r="206" spans="1:8" ht="11" customHeight="1" x14ac:dyDescent="0.2">
      <c r="A206" s="14">
        <v>45513</v>
      </c>
      <c r="B206" s="15" t="s">
        <v>225</v>
      </c>
      <c r="C206" s="15" t="s">
        <v>227</v>
      </c>
      <c r="D206" s="16">
        <v>781.06</v>
      </c>
      <c r="E206" s="16">
        <v>650.88</v>
      </c>
      <c r="F206" s="16">
        <v>130.18</v>
      </c>
      <c r="G206" s="15" t="s">
        <v>78</v>
      </c>
      <c r="H206" s="15" t="s">
        <v>26</v>
      </c>
    </row>
    <row r="207" spans="1:8" ht="11" customHeight="1" x14ac:dyDescent="0.2">
      <c r="A207" s="14">
        <v>45513</v>
      </c>
      <c r="B207" s="15" t="s">
        <v>225</v>
      </c>
      <c r="C207" s="15" t="s">
        <v>227</v>
      </c>
      <c r="D207" s="16">
        <v>21.73</v>
      </c>
      <c r="E207" s="16">
        <v>18.11</v>
      </c>
      <c r="F207" s="16">
        <v>3.62</v>
      </c>
      <c r="G207" s="15" t="s">
        <v>78</v>
      </c>
      <c r="H207" s="15" t="s">
        <v>51</v>
      </c>
    </row>
    <row r="208" spans="1:8" ht="11" customHeight="1" x14ac:dyDescent="0.2">
      <c r="A208" s="14">
        <v>45548</v>
      </c>
      <c r="B208" s="15" t="s">
        <v>225</v>
      </c>
      <c r="C208" s="15" t="s">
        <v>228</v>
      </c>
      <c r="D208" s="16">
        <v>781.06</v>
      </c>
      <c r="E208" s="16">
        <v>650.88</v>
      </c>
      <c r="F208" s="16">
        <v>130.18</v>
      </c>
      <c r="G208" s="15" t="s">
        <v>78</v>
      </c>
      <c r="H208" s="15" t="s">
        <v>26</v>
      </c>
    </row>
    <row r="209" spans="1:8" ht="11" customHeight="1" x14ac:dyDescent="0.2">
      <c r="A209" s="14">
        <v>45548</v>
      </c>
      <c r="B209" s="15" t="s">
        <v>225</v>
      </c>
      <c r="C209" s="15" t="s">
        <v>228</v>
      </c>
      <c r="D209" s="16">
        <v>21.73</v>
      </c>
      <c r="E209" s="16">
        <v>18.11</v>
      </c>
      <c r="F209" s="16">
        <v>3.62</v>
      </c>
      <c r="G209" s="15" t="s">
        <v>78</v>
      </c>
      <c r="H209" s="15" t="s">
        <v>51</v>
      </c>
    </row>
    <row r="210" spans="1:8" ht="11" customHeight="1" x14ac:dyDescent="0.2">
      <c r="A210" s="12" t="s">
        <v>229</v>
      </c>
      <c r="B210" s="12"/>
      <c r="C210" s="12"/>
      <c r="D210" s="13">
        <f>SUM(D204:D209)</f>
        <v>2321.58</v>
      </c>
      <c r="E210" s="13">
        <f>SUM(E204:E209)</f>
        <v>1934.6499999999999</v>
      </c>
      <c r="F210" s="13">
        <f>SUM(F204:F209)</f>
        <v>386.93</v>
      </c>
      <c r="G210" s="12"/>
      <c r="H210" s="12"/>
    </row>
    <row r="211" spans="1:8" ht="13.45" customHeight="1" x14ac:dyDescent="0.2"/>
    <row r="212" spans="1:8" s="5" customFormat="1" ht="12.15" customHeight="1" x14ac:dyDescent="0.2">
      <c r="A212" s="8" t="s">
        <v>230</v>
      </c>
      <c r="B212" s="8"/>
      <c r="C212" s="8"/>
      <c r="D212" s="8"/>
      <c r="E212" s="8"/>
      <c r="F212" s="8"/>
      <c r="G212" s="8"/>
      <c r="H212" s="8"/>
    </row>
    <row r="213" spans="1:8" ht="11" customHeight="1" x14ac:dyDescent="0.2">
      <c r="A213" s="9">
        <v>45562</v>
      </c>
      <c r="B213" s="10" t="s">
        <v>231</v>
      </c>
      <c r="C213" s="10" t="s">
        <v>232</v>
      </c>
      <c r="D213" s="11">
        <v>5196</v>
      </c>
      <c r="E213" s="11">
        <v>4330</v>
      </c>
      <c r="F213" s="11">
        <v>866</v>
      </c>
      <c r="G213" s="10" t="s">
        <v>25</v>
      </c>
      <c r="H213" s="10" t="s">
        <v>136</v>
      </c>
    </row>
    <row r="214" spans="1:8" ht="11" customHeight="1" x14ac:dyDescent="0.2">
      <c r="A214" s="12" t="s">
        <v>233</v>
      </c>
      <c r="B214" s="12"/>
      <c r="C214" s="12"/>
      <c r="D214" s="13">
        <f>D213</f>
        <v>5196</v>
      </c>
      <c r="E214" s="13">
        <f>E213</f>
        <v>4330</v>
      </c>
      <c r="F214" s="13">
        <f>F213</f>
        <v>866</v>
      </c>
      <c r="G214" s="12"/>
      <c r="H214" s="12"/>
    </row>
    <row r="215" spans="1:8" ht="13.45" customHeight="1" x14ac:dyDescent="0.2"/>
    <row r="216" spans="1:8" s="5" customFormat="1" ht="12.15" customHeight="1" x14ac:dyDescent="0.2">
      <c r="A216" s="8" t="s">
        <v>234</v>
      </c>
      <c r="B216" s="8"/>
      <c r="C216" s="8"/>
      <c r="D216" s="8"/>
      <c r="E216" s="8"/>
      <c r="F216" s="8"/>
      <c r="G216" s="8"/>
      <c r="H216" s="8"/>
    </row>
    <row r="217" spans="1:8" ht="11" customHeight="1" x14ac:dyDescent="0.2">
      <c r="A217" s="9">
        <v>45548</v>
      </c>
      <c r="B217" s="10" t="s">
        <v>235</v>
      </c>
      <c r="C217" s="10" t="s">
        <v>236</v>
      </c>
      <c r="D217" s="11">
        <v>59.64</v>
      </c>
      <c r="E217" s="11">
        <v>49.7</v>
      </c>
      <c r="F217" s="11">
        <v>9.94</v>
      </c>
      <c r="G217" s="10" t="s">
        <v>237</v>
      </c>
      <c r="H217" s="10" t="s">
        <v>54</v>
      </c>
    </row>
    <row r="218" spans="1:8" ht="11" customHeight="1" x14ac:dyDescent="0.2">
      <c r="A218" s="12" t="s">
        <v>238</v>
      </c>
      <c r="B218" s="12"/>
      <c r="C218" s="12"/>
      <c r="D218" s="13">
        <f>D217</f>
        <v>59.64</v>
      </c>
      <c r="E218" s="13">
        <f>E217</f>
        <v>49.7</v>
      </c>
      <c r="F218" s="13">
        <f>F217</f>
        <v>9.94</v>
      </c>
      <c r="G218" s="12"/>
      <c r="H218" s="12"/>
    </row>
    <row r="219" spans="1:8" ht="13.45" customHeight="1" x14ac:dyDescent="0.2"/>
    <row r="220" spans="1:8" s="5" customFormat="1" ht="12.15" customHeight="1" x14ac:dyDescent="0.2">
      <c r="A220" s="8" t="s">
        <v>239</v>
      </c>
      <c r="B220" s="8"/>
      <c r="C220" s="8"/>
      <c r="D220" s="8"/>
      <c r="E220" s="8"/>
      <c r="F220" s="8"/>
      <c r="G220" s="8"/>
      <c r="H220" s="8"/>
    </row>
    <row r="221" spans="1:8" ht="11" customHeight="1" x14ac:dyDescent="0.2">
      <c r="A221" s="9">
        <v>45478</v>
      </c>
      <c r="B221" s="10" t="s">
        <v>240</v>
      </c>
      <c r="C221" s="10" t="s">
        <v>241</v>
      </c>
      <c r="D221" s="11">
        <v>257.39999999999998</v>
      </c>
      <c r="E221" s="11">
        <v>214.5</v>
      </c>
      <c r="F221" s="11">
        <v>42.9</v>
      </c>
      <c r="G221" s="10" t="s">
        <v>71</v>
      </c>
      <c r="H221" s="10" t="s">
        <v>54</v>
      </c>
    </row>
    <row r="222" spans="1:8" ht="11" customHeight="1" x14ac:dyDescent="0.2">
      <c r="A222" s="14">
        <v>45509</v>
      </c>
      <c r="B222" s="15" t="s">
        <v>240</v>
      </c>
      <c r="C222" s="15" t="s">
        <v>242</v>
      </c>
      <c r="D222" s="16">
        <v>314.87</v>
      </c>
      <c r="E222" s="16">
        <v>262.39</v>
      </c>
      <c r="F222" s="16">
        <v>52.48</v>
      </c>
      <c r="G222" s="15" t="s">
        <v>71</v>
      </c>
      <c r="H222" s="15" t="s">
        <v>243</v>
      </c>
    </row>
    <row r="223" spans="1:8" ht="11" customHeight="1" x14ac:dyDescent="0.2">
      <c r="A223" s="12" t="s">
        <v>244</v>
      </c>
      <c r="B223" s="12"/>
      <c r="C223" s="12"/>
      <c r="D223" s="13">
        <f>SUM(D221:D222)</f>
        <v>572.27</v>
      </c>
      <c r="E223" s="13">
        <f>SUM(E221:E222)</f>
        <v>476.89</v>
      </c>
      <c r="F223" s="13">
        <f>SUM(F221:F222)</f>
        <v>95.38</v>
      </c>
      <c r="G223" s="12"/>
      <c r="H223" s="12"/>
    </row>
    <row r="224" spans="1:8" ht="13.45" customHeight="1" x14ac:dyDescent="0.2"/>
    <row r="225" spans="1:8" s="5" customFormat="1" ht="12.15" customHeight="1" x14ac:dyDescent="0.2">
      <c r="A225" s="8" t="s">
        <v>245</v>
      </c>
      <c r="B225" s="8"/>
      <c r="C225" s="8"/>
      <c r="D225" s="8"/>
      <c r="E225" s="8"/>
      <c r="F225" s="8"/>
      <c r="G225" s="8"/>
      <c r="H225" s="8"/>
    </row>
    <row r="226" spans="1:8" ht="11" customHeight="1" x14ac:dyDescent="0.2">
      <c r="A226" s="9">
        <v>45478</v>
      </c>
      <c r="B226" s="10" t="s">
        <v>246</v>
      </c>
      <c r="C226" s="10" t="s">
        <v>247</v>
      </c>
      <c r="D226" s="11">
        <v>1744.97</v>
      </c>
      <c r="E226" s="11">
        <v>1454.14</v>
      </c>
      <c r="F226" s="11">
        <v>290.83</v>
      </c>
      <c r="G226" s="10" t="s">
        <v>53</v>
      </c>
      <c r="H226" s="10" t="s">
        <v>54</v>
      </c>
    </row>
    <row r="227" spans="1:8" ht="11" customHeight="1" x14ac:dyDescent="0.2">
      <c r="A227" s="12" t="s">
        <v>248</v>
      </c>
      <c r="B227" s="12"/>
      <c r="C227" s="12"/>
      <c r="D227" s="13">
        <f>D226</f>
        <v>1744.97</v>
      </c>
      <c r="E227" s="13">
        <f>E226</f>
        <v>1454.14</v>
      </c>
      <c r="F227" s="13">
        <f>F226</f>
        <v>290.83</v>
      </c>
      <c r="G227" s="12"/>
      <c r="H227" s="12"/>
    </row>
    <row r="228" spans="1:8" ht="13.45" customHeight="1" x14ac:dyDescent="0.2"/>
    <row r="229" spans="1:8" s="5" customFormat="1" ht="12.15" customHeight="1" x14ac:dyDescent="0.2">
      <c r="A229" s="8" t="s">
        <v>249</v>
      </c>
      <c r="B229" s="8"/>
      <c r="C229" s="8"/>
      <c r="D229" s="8"/>
      <c r="E229" s="8"/>
      <c r="F229" s="8"/>
      <c r="G229" s="8"/>
      <c r="H229" s="8"/>
    </row>
    <row r="230" spans="1:8" ht="11" customHeight="1" x14ac:dyDescent="0.2">
      <c r="A230" s="9">
        <v>45485</v>
      </c>
      <c r="B230" s="10" t="s">
        <v>250</v>
      </c>
      <c r="C230" s="10" t="s">
        <v>251</v>
      </c>
      <c r="D230" s="11">
        <v>16200</v>
      </c>
      <c r="E230" s="11">
        <v>13500</v>
      </c>
      <c r="F230" s="11">
        <v>2700</v>
      </c>
      <c r="G230" s="10" t="s">
        <v>25</v>
      </c>
      <c r="H230" s="10" t="s">
        <v>136</v>
      </c>
    </row>
    <row r="231" spans="1:8" ht="11" customHeight="1" x14ac:dyDescent="0.2">
      <c r="A231" s="12" t="s">
        <v>252</v>
      </c>
      <c r="B231" s="12"/>
      <c r="C231" s="12"/>
      <c r="D231" s="13">
        <f>D230</f>
        <v>16200</v>
      </c>
      <c r="E231" s="13">
        <f>E230</f>
        <v>13500</v>
      </c>
      <c r="F231" s="13">
        <f>F230</f>
        <v>2700</v>
      </c>
      <c r="G231" s="12"/>
      <c r="H231" s="12"/>
    </row>
    <row r="232" spans="1:8" ht="13.45" customHeight="1" x14ac:dyDescent="0.2"/>
    <row r="233" spans="1:8" s="5" customFormat="1" ht="12.15" customHeight="1" x14ac:dyDescent="0.2">
      <c r="A233" s="8" t="s">
        <v>253</v>
      </c>
      <c r="B233" s="8"/>
      <c r="C233" s="8"/>
      <c r="D233" s="8"/>
      <c r="E233" s="8"/>
      <c r="F233" s="8"/>
      <c r="G233" s="8"/>
      <c r="H233" s="8"/>
    </row>
    <row r="234" spans="1:8" ht="11" customHeight="1" x14ac:dyDescent="0.2">
      <c r="A234" s="9">
        <v>45481</v>
      </c>
      <c r="B234" s="10" t="s">
        <v>254</v>
      </c>
      <c r="C234" s="10"/>
      <c r="D234" s="11">
        <v>28.38</v>
      </c>
      <c r="E234" s="11">
        <v>23.65</v>
      </c>
      <c r="F234" s="11">
        <v>4.7300000000000004</v>
      </c>
      <c r="G234" s="10" t="s">
        <v>18</v>
      </c>
      <c r="H234" s="10" t="s">
        <v>72</v>
      </c>
    </row>
    <row r="235" spans="1:8" ht="11" customHeight="1" x14ac:dyDescent="0.2">
      <c r="A235" s="14">
        <v>45510</v>
      </c>
      <c r="B235" s="15" t="s">
        <v>254</v>
      </c>
      <c r="C235" s="15"/>
      <c r="D235" s="16">
        <v>28.38</v>
      </c>
      <c r="E235" s="16">
        <v>23.65</v>
      </c>
      <c r="F235" s="16">
        <v>4.7300000000000004</v>
      </c>
      <c r="G235" s="15" t="s">
        <v>18</v>
      </c>
      <c r="H235" s="15" t="s">
        <v>72</v>
      </c>
    </row>
    <row r="236" spans="1:8" ht="11" customHeight="1" x14ac:dyDescent="0.2">
      <c r="A236" s="14">
        <v>45541</v>
      </c>
      <c r="B236" s="15" t="s">
        <v>254</v>
      </c>
      <c r="C236" s="15"/>
      <c r="D236" s="16">
        <v>28.38</v>
      </c>
      <c r="E236" s="16">
        <v>23.65</v>
      </c>
      <c r="F236" s="16">
        <v>4.7300000000000004</v>
      </c>
      <c r="G236" s="15" t="s">
        <v>18</v>
      </c>
      <c r="H236" s="15" t="s">
        <v>72</v>
      </c>
    </row>
    <row r="237" spans="1:8" ht="11" customHeight="1" x14ac:dyDescent="0.2">
      <c r="A237" s="12" t="s">
        <v>255</v>
      </c>
      <c r="B237" s="12"/>
      <c r="C237" s="12"/>
      <c r="D237" s="13">
        <f>SUM(D234:D236)</f>
        <v>85.14</v>
      </c>
      <c r="E237" s="13">
        <f>SUM(E234:E236)</f>
        <v>70.949999999999989</v>
      </c>
      <c r="F237" s="13">
        <f>SUM(F234:F236)</f>
        <v>14.190000000000001</v>
      </c>
      <c r="G237" s="12"/>
      <c r="H237" s="12"/>
    </row>
    <row r="238" spans="1:8" ht="13.45" customHeight="1" x14ac:dyDescent="0.2"/>
    <row r="239" spans="1:8" s="5" customFormat="1" ht="12.15" customHeight="1" x14ac:dyDescent="0.2">
      <c r="A239" s="8" t="s">
        <v>256</v>
      </c>
      <c r="B239" s="8"/>
      <c r="C239" s="8"/>
      <c r="D239" s="8"/>
      <c r="E239" s="8"/>
      <c r="F239" s="8"/>
      <c r="G239" s="8"/>
      <c r="H239" s="8"/>
    </row>
    <row r="240" spans="1:8" ht="11" customHeight="1" x14ac:dyDescent="0.2">
      <c r="A240" s="9">
        <v>45478</v>
      </c>
      <c r="B240" s="10" t="s">
        <v>257</v>
      </c>
      <c r="C240" s="10" t="s">
        <v>258</v>
      </c>
      <c r="D240" s="11">
        <v>207.19</v>
      </c>
      <c r="E240" s="11">
        <v>172.66</v>
      </c>
      <c r="F240" s="11">
        <v>34.53</v>
      </c>
      <c r="G240" s="10" t="s">
        <v>89</v>
      </c>
      <c r="H240" s="10" t="s">
        <v>12</v>
      </c>
    </row>
    <row r="241" spans="1:8" ht="11" customHeight="1" x14ac:dyDescent="0.2">
      <c r="A241" s="14">
        <v>45499</v>
      </c>
      <c r="B241" s="15" t="s">
        <v>257</v>
      </c>
      <c r="C241" s="15" t="s">
        <v>259</v>
      </c>
      <c r="D241" s="16">
        <v>108.71</v>
      </c>
      <c r="E241" s="16">
        <v>90.59</v>
      </c>
      <c r="F241" s="16">
        <v>18.12</v>
      </c>
      <c r="G241" s="15" t="s">
        <v>89</v>
      </c>
      <c r="H241" s="15" t="s">
        <v>12</v>
      </c>
    </row>
    <row r="242" spans="1:8" ht="11" customHeight="1" x14ac:dyDescent="0.2">
      <c r="A242" s="14">
        <v>45499</v>
      </c>
      <c r="B242" s="15" t="s">
        <v>257</v>
      </c>
      <c r="C242" s="15" t="s">
        <v>260</v>
      </c>
      <c r="D242" s="16">
        <v>57.24</v>
      </c>
      <c r="E242" s="16">
        <v>47.7</v>
      </c>
      <c r="F242" s="16">
        <v>9.5399999999999991</v>
      </c>
      <c r="G242" s="15" t="s">
        <v>18</v>
      </c>
      <c r="H242" s="15" t="s">
        <v>12</v>
      </c>
    </row>
    <row r="243" spans="1:8" ht="11" customHeight="1" x14ac:dyDescent="0.2">
      <c r="A243" s="14">
        <v>45534</v>
      </c>
      <c r="B243" s="15" t="s">
        <v>257</v>
      </c>
      <c r="C243" s="15" t="s">
        <v>261</v>
      </c>
      <c r="D243" s="16">
        <v>57.24</v>
      </c>
      <c r="E243" s="16">
        <v>47.7</v>
      </c>
      <c r="F243" s="16">
        <v>9.5399999999999991</v>
      </c>
      <c r="G243" s="15" t="s">
        <v>18</v>
      </c>
      <c r="H243" s="15" t="s">
        <v>12</v>
      </c>
    </row>
    <row r="244" spans="1:8" ht="11" customHeight="1" x14ac:dyDescent="0.2">
      <c r="A244" s="14">
        <v>45534</v>
      </c>
      <c r="B244" s="15" t="s">
        <v>257</v>
      </c>
      <c r="C244" s="15" t="s">
        <v>262</v>
      </c>
      <c r="D244" s="16">
        <v>66.3</v>
      </c>
      <c r="E244" s="16">
        <v>55.25</v>
      </c>
      <c r="F244" s="16">
        <v>11.05</v>
      </c>
      <c r="G244" s="15" t="s">
        <v>89</v>
      </c>
      <c r="H244" s="15" t="s">
        <v>12</v>
      </c>
    </row>
    <row r="245" spans="1:8" ht="11" customHeight="1" x14ac:dyDescent="0.2">
      <c r="A245" s="14">
        <v>45555</v>
      </c>
      <c r="B245" s="15" t="s">
        <v>257</v>
      </c>
      <c r="C245" s="15" t="s">
        <v>263</v>
      </c>
      <c r="D245" s="16">
        <v>57.24</v>
      </c>
      <c r="E245" s="16">
        <v>47.7</v>
      </c>
      <c r="F245" s="16">
        <v>9.5399999999999991</v>
      </c>
      <c r="G245" s="15" t="s">
        <v>18</v>
      </c>
      <c r="H245" s="15" t="s">
        <v>12</v>
      </c>
    </row>
    <row r="246" spans="1:8" ht="11" customHeight="1" x14ac:dyDescent="0.2">
      <c r="A246" s="12" t="s">
        <v>264</v>
      </c>
      <c r="B246" s="12"/>
      <c r="C246" s="12"/>
      <c r="D246" s="13">
        <f>SUM(D240:D245)</f>
        <v>553.91999999999996</v>
      </c>
      <c r="E246" s="13">
        <f>SUM(E240:E245)</f>
        <v>461.59999999999997</v>
      </c>
      <c r="F246" s="13">
        <f>SUM(F240:F245)</f>
        <v>92.32</v>
      </c>
      <c r="G246" s="12"/>
      <c r="H246" s="12"/>
    </row>
    <row r="247" spans="1:8" ht="13.45" customHeight="1" x14ac:dyDescent="0.2"/>
    <row r="248" spans="1:8" s="5" customFormat="1" ht="12.15" customHeight="1" x14ac:dyDescent="0.2">
      <c r="A248" s="8" t="s">
        <v>265</v>
      </c>
      <c r="B248" s="8"/>
      <c r="C248" s="8"/>
      <c r="D248" s="8"/>
      <c r="E248" s="8"/>
      <c r="F248" s="8"/>
      <c r="G248" s="8"/>
      <c r="H248" s="8"/>
    </row>
    <row r="249" spans="1:8" ht="11" customHeight="1" x14ac:dyDescent="0.2">
      <c r="A249" s="9">
        <v>45540</v>
      </c>
      <c r="B249" s="10" t="s">
        <v>266</v>
      </c>
      <c r="C249" s="10" t="s">
        <v>267</v>
      </c>
      <c r="D249" s="11">
        <v>230.94</v>
      </c>
      <c r="E249" s="11">
        <v>192.45</v>
      </c>
      <c r="F249" s="11">
        <v>38.49</v>
      </c>
      <c r="G249" s="10" t="s">
        <v>53</v>
      </c>
      <c r="H249" s="10" t="s">
        <v>54</v>
      </c>
    </row>
    <row r="250" spans="1:8" ht="11" customHeight="1" x14ac:dyDescent="0.2">
      <c r="A250" s="14">
        <v>45558</v>
      </c>
      <c r="B250" s="15" t="s">
        <v>266</v>
      </c>
      <c r="C250" s="15" t="s">
        <v>268</v>
      </c>
      <c r="D250" s="16">
        <v>71.94</v>
      </c>
      <c r="E250" s="16">
        <v>59.95</v>
      </c>
      <c r="F250" s="16">
        <v>11.99</v>
      </c>
      <c r="G250" s="15" t="s">
        <v>53</v>
      </c>
      <c r="H250" s="15" t="s">
        <v>54</v>
      </c>
    </row>
    <row r="251" spans="1:8" ht="11" customHeight="1" x14ac:dyDescent="0.2">
      <c r="A251" s="14">
        <v>45565</v>
      </c>
      <c r="B251" s="15" t="s">
        <v>266</v>
      </c>
      <c r="C251" s="15" t="s">
        <v>11</v>
      </c>
      <c r="D251" s="16">
        <v>438.6</v>
      </c>
      <c r="E251" s="16">
        <v>365.5</v>
      </c>
      <c r="F251" s="16">
        <v>73.099999999999994</v>
      </c>
      <c r="G251" s="15" t="s">
        <v>53</v>
      </c>
      <c r="H251" s="15" t="s">
        <v>54</v>
      </c>
    </row>
    <row r="252" spans="1:8" ht="11" customHeight="1" x14ac:dyDescent="0.2">
      <c r="A252" s="12" t="s">
        <v>269</v>
      </c>
      <c r="B252" s="12"/>
      <c r="C252" s="12"/>
      <c r="D252" s="13">
        <f>SUM(D249:D251)</f>
        <v>741.48</v>
      </c>
      <c r="E252" s="13">
        <f>SUM(E249:E251)</f>
        <v>617.9</v>
      </c>
      <c r="F252" s="13">
        <f>SUM(F249:F251)</f>
        <v>123.58</v>
      </c>
      <c r="G252" s="12"/>
      <c r="H252" s="12"/>
    </row>
    <row r="253" spans="1:8" ht="13.45" customHeight="1" x14ac:dyDescent="0.2"/>
    <row r="254" spans="1:8" s="5" customFormat="1" ht="12.15" customHeight="1" x14ac:dyDescent="0.2">
      <c r="A254" s="8" t="s">
        <v>270</v>
      </c>
      <c r="B254" s="8"/>
      <c r="C254" s="8"/>
      <c r="D254" s="8"/>
      <c r="E254" s="8"/>
      <c r="F254" s="8"/>
      <c r="G254" s="8"/>
      <c r="H254" s="8"/>
    </row>
    <row r="255" spans="1:8" ht="11" customHeight="1" x14ac:dyDescent="0.2">
      <c r="A255" s="9">
        <v>45492</v>
      </c>
      <c r="B255" s="10" t="s">
        <v>271</v>
      </c>
      <c r="C255" s="10" t="s">
        <v>272</v>
      </c>
      <c r="D255" s="11">
        <v>2106.9499999999998</v>
      </c>
      <c r="E255" s="11">
        <v>1755.79</v>
      </c>
      <c r="F255" s="11">
        <v>351.16</v>
      </c>
      <c r="G255" s="10" t="s">
        <v>105</v>
      </c>
      <c r="H255" s="10" t="s">
        <v>51</v>
      </c>
    </row>
    <row r="256" spans="1:8" ht="11" customHeight="1" x14ac:dyDescent="0.2">
      <c r="A256" s="14">
        <v>45492</v>
      </c>
      <c r="B256" s="15" t="s">
        <v>271</v>
      </c>
      <c r="C256" s="15" t="s">
        <v>273</v>
      </c>
      <c r="D256" s="16">
        <v>97.34</v>
      </c>
      <c r="E256" s="16">
        <v>92.7</v>
      </c>
      <c r="F256" s="16">
        <v>4.6399999999999997</v>
      </c>
      <c r="G256" s="15" t="s">
        <v>274</v>
      </c>
      <c r="H256" s="15" t="s">
        <v>51</v>
      </c>
    </row>
    <row r="257" spans="1:8" ht="11" customHeight="1" x14ac:dyDescent="0.2">
      <c r="A257" s="14">
        <v>45492</v>
      </c>
      <c r="B257" s="15" t="s">
        <v>271</v>
      </c>
      <c r="C257" s="15" t="s">
        <v>275</v>
      </c>
      <c r="D257" s="16">
        <v>752.5</v>
      </c>
      <c r="E257" s="16">
        <v>716.67</v>
      </c>
      <c r="F257" s="16">
        <v>35.83</v>
      </c>
      <c r="G257" s="15" t="s">
        <v>105</v>
      </c>
      <c r="H257" s="15" t="s">
        <v>72</v>
      </c>
    </row>
    <row r="258" spans="1:8" ht="11" customHeight="1" x14ac:dyDescent="0.2">
      <c r="A258" s="14">
        <v>45520</v>
      </c>
      <c r="B258" s="15" t="s">
        <v>271</v>
      </c>
      <c r="C258" s="15" t="s">
        <v>276</v>
      </c>
      <c r="D258" s="16">
        <v>100.58</v>
      </c>
      <c r="E258" s="16">
        <v>95.79</v>
      </c>
      <c r="F258" s="16">
        <v>4.79</v>
      </c>
      <c r="G258" s="15" t="s">
        <v>274</v>
      </c>
      <c r="H258" s="15" t="s">
        <v>51</v>
      </c>
    </row>
    <row r="259" spans="1:8" ht="11" customHeight="1" x14ac:dyDescent="0.2">
      <c r="A259" s="14">
        <v>45555</v>
      </c>
      <c r="B259" s="15" t="s">
        <v>271</v>
      </c>
      <c r="C259" s="15" t="s">
        <v>277</v>
      </c>
      <c r="D259" s="16">
        <v>119.36</v>
      </c>
      <c r="E259" s="16">
        <v>113.68</v>
      </c>
      <c r="F259" s="16">
        <v>5.68</v>
      </c>
      <c r="G259" s="15" t="s">
        <v>274</v>
      </c>
      <c r="H259" s="15" t="s">
        <v>51</v>
      </c>
    </row>
    <row r="260" spans="1:8" ht="11" customHeight="1" x14ac:dyDescent="0.2">
      <c r="A260" s="12" t="s">
        <v>278</v>
      </c>
      <c r="B260" s="12"/>
      <c r="C260" s="12"/>
      <c r="D260" s="13">
        <f>SUM(D255:D259)</f>
        <v>3176.73</v>
      </c>
      <c r="E260" s="13">
        <f>SUM(E255:E259)</f>
        <v>2774.6299999999997</v>
      </c>
      <c r="F260" s="13">
        <f>SUM(F255:F259)</f>
        <v>402.1</v>
      </c>
      <c r="G260" s="12"/>
      <c r="H260" s="12"/>
    </row>
    <row r="261" spans="1:8" ht="13.45" customHeight="1" x14ac:dyDescent="0.2"/>
    <row r="262" spans="1:8" s="5" customFormat="1" ht="12.15" customHeight="1" x14ac:dyDescent="0.2">
      <c r="A262" s="8" t="s">
        <v>279</v>
      </c>
      <c r="B262" s="8"/>
      <c r="C262" s="8"/>
      <c r="D262" s="8"/>
      <c r="E262" s="8"/>
      <c r="F262" s="8"/>
      <c r="G262" s="8"/>
      <c r="H262" s="8"/>
    </row>
    <row r="263" spans="1:8" ht="11" customHeight="1" x14ac:dyDescent="0.2">
      <c r="A263" s="9">
        <v>45478</v>
      </c>
      <c r="B263" s="10" t="s">
        <v>280</v>
      </c>
      <c r="C263" s="10" t="s">
        <v>281</v>
      </c>
      <c r="D263" s="11">
        <v>1131.24</v>
      </c>
      <c r="E263" s="11">
        <v>942.7</v>
      </c>
      <c r="F263" s="11">
        <v>188.54</v>
      </c>
      <c r="G263" s="10" t="s">
        <v>62</v>
      </c>
      <c r="H263" s="10" t="s">
        <v>51</v>
      </c>
    </row>
    <row r="264" spans="1:8" ht="11" customHeight="1" x14ac:dyDescent="0.2">
      <c r="A264" s="14">
        <v>45478</v>
      </c>
      <c r="B264" s="15" t="s">
        <v>280</v>
      </c>
      <c r="C264" s="15" t="s">
        <v>282</v>
      </c>
      <c r="D264" s="16">
        <v>762.59</v>
      </c>
      <c r="E264" s="16">
        <v>635.49</v>
      </c>
      <c r="F264" s="16">
        <v>127.1</v>
      </c>
      <c r="G264" s="15" t="s">
        <v>62</v>
      </c>
      <c r="H264" s="15" t="s">
        <v>167</v>
      </c>
    </row>
    <row r="265" spans="1:8" ht="11" customHeight="1" x14ac:dyDescent="0.2">
      <c r="A265" s="14">
        <v>45513</v>
      </c>
      <c r="B265" s="15" t="s">
        <v>280</v>
      </c>
      <c r="C265" s="15" t="s">
        <v>283</v>
      </c>
      <c r="D265" s="16">
        <v>762.59</v>
      </c>
      <c r="E265" s="16">
        <v>635.49</v>
      </c>
      <c r="F265" s="16">
        <v>127.1</v>
      </c>
      <c r="G265" s="15" t="s">
        <v>62</v>
      </c>
      <c r="H265" s="15" t="s">
        <v>167</v>
      </c>
    </row>
    <row r="266" spans="1:8" ht="11" customHeight="1" x14ac:dyDescent="0.2">
      <c r="A266" s="14">
        <v>45513</v>
      </c>
      <c r="B266" s="15" t="s">
        <v>280</v>
      </c>
      <c r="C266" s="15" t="s">
        <v>284</v>
      </c>
      <c r="D266" s="16">
        <v>1131.24</v>
      </c>
      <c r="E266" s="16">
        <v>942.7</v>
      </c>
      <c r="F266" s="16">
        <v>188.54</v>
      </c>
      <c r="G266" s="15" t="s">
        <v>62</v>
      </c>
      <c r="H266" s="15" t="s">
        <v>51</v>
      </c>
    </row>
    <row r="267" spans="1:8" ht="11" customHeight="1" x14ac:dyDescent="0.2">
      <c r="A267" s="14">
        <v>45534</v>
      </c>
      <c r="B267" s="15" t="s">
        <v>280</v>
      </c>
      <c r="C267" s="15" t="s">
        <v>285</v>
      </c>
      <c r="D267" s="16">
        <v>762.59</v>
      </c>
      <c r="E267" s="16">
        <v>635.49</v>
      </c>
      <c r="F267" s="16">
        <v>127.1</v>
      </c>
      <c r="G267" s="15" t="s">
        <v>62</v>
      </c>
      <c r="H267" s="15" t="s">
        <v>167</v>
      </c>
    </row>
    <row r="268" spans="1:8" ht="11" customHeight="1" x14ac:dyDescent="0.2">
      <c r="A268" s="14">
        <v>45534</v>
      </c>
      <c r="B268" s="15" t="s">
        <v>280</v>
      </c>
      <c r="C268" s="15" t="s">
        <v>286</v>
      </c>
      <c r="D268" s="16">
        <v>1131.24</v>
      </c>
      <c r="E268" s="16">
        <v>942.7</v>
      </c>
      <c r="F268" s="16">
        <v>188.54</v>
      </c>
      <c r="G268" s="15" t="s">
        <v>62</v>
      </c>
      <c r="H268" s="15" t="s">
        <v>51</v>
      </c>
    </row>
    <row r="269" spans="1:8" ht="11" customHeight="1" x14ac:dyDescent="0.2">
      <c r="A269" s="12" t="s">
        <v>287</v>
      </c>
      <c r="B269" s="12"/>
      <c r="C269" s="12"/>
      <c r="D269" s="13">
        <f>SUM(D263:D268)</f>
        <v>5681.49</v>
      </c>
      <c r="E269" s="13">
        <f>SUM(E263:E268)</f>
        <v>4734.57</v>
      </c>
      <c r="F269" s="13">
        <f>SUM(F263:F268)</f>
        <v>946.92</v>
      </c>
      <c r="G269" s="12"/>
      <c r="H269" s="12"/>
    </row>
    <row r="270" spans="1:8" ht="13.45" customHeight="1" x14ac:dyDescent="0.2"/>
    <row r="271" spans="1:8" s="5" customFormat="1" ht="12.15" customHeight="1" x14ac:dyDescent="0.2">
      <c r="A271" s="8" t="s">
        <v>288</v>
      </c>
      <c r="B271" s="8"/>
      <c r="C271" s="8"/>
      <c r="D271" s="8"/>
      <c r="E271" s="8"/>
      <c r="F271" s="8"/>
      <c r="G271" s="8"/>
      <c r="H271" s="8"/>
    </row>
    <row r="272" spans="1:8" ht="11" customHeight="1" x14ac:dyDescent="0.2">
      <c r="A272" s="9">
        <v>45478</v>
      </c>
      <c r="B272" s="10" t="s">
        <v>289</v>
      </c>
      <c r="C272" s="10" t="s">
        <v>290</v>
      </c>
      <c r="D272" s="11">
        <v>65.930000000000007</v>
      </c>
      <c r="E272" s="11">
        <v>54.94</v>
      </c>
      <c r="F272" s="11">
        <v>10.99</v>
      </c>
      <c r="G272" s="10" t="s">
        <v>50</v>
      </c>
      <c r="H272" s="10" t="s">
        <v>51</v>
      </c>
    </row>
    <row r="273" spans="1:8" ht="11" customHeight="1" x14ac:dyDescent="0.2">
      <c r="A273" s="14">
        <v>45478</v>
      </c>
      <c r="B273" s="15" t="s">
        <v>289</v>
      </c>
      <c r="C273" s="15" t="s">
        <v>290</v>
      </c>
      <c r="D273" s="16">
        <v>55.58</v>
      </c>
      <c r="E273" s="16">
        <v>46.32</v>
      </c>
      <c r="F273" s="16">
        <v>9.26</v>
      </c>
      <c r="G273" s="15" t="s">
        <v>50</v>
      </c>
      <c r="H273" s="15" t="s">
        <v>12</v>
      </c>
    </row>
    <row r="274" spans="1:8" ht="11" customHeight="1" x14ac:dyDescent="0.2">
      <c r="A274" s="14">
        <v>45478</v>
      </c>
      <c r="B274" s="15" t="s">
        <v>289</v>
      </c>
      <c r="C274" s="15" t="s">
        <v>291</v>
      </c>
      <c r="D274" s="16">
        <v>37.07</v>
      </c>
      <c r="E274" s="16">
        <v>30.89</v>
      </c>
      <c r="F274" s="16">
        <v>6.18</v>
      </c>
      <c r="G274" s="15" t="s">
        <v>50</v>
      </c>
      <c r="H274" s="15" t="s">
        <v>51</v>
      </c>
    </row>
    <row r="275" spans="1:8" ht="11" customHeight="1" x14ac:dyDescent="0.2">
      <c r="A275" s="14">
        <v>45509</v>
      </c>
      <c r="B275" s="15" t="s">
        <v>289</v>
      </c>
      <c r="C275" s="15" t="s">
        <v>292</v>
      </c>
      <c r="D275" s="16">
        <v>24.77</v>
      </c>
      <c r="E275" s="16">
        <v>20.64</v>
      </c>
      <c r="F275" s="16">
        <v>4.13</v>
      </c>
      <c r="G275" s="15" t="s">
        <v>50</v>
      </c>
      <c r="H275" s="15" t="s">
        <v>51</v>
      </c>
    </row>
    <row r="276" spans="1:8" ht="11" customHeight="1" x14ac:dyDescent="0.2">
      <c r="A276" s="14">
        <v>45509</v>
      </c>
      <c r="B276" s="15" t="s">
        <v>289</v>
      </c>
      <c r="C276" s="15" t="s">
        <v>293</v>
      </c>
      <c r="D276" s="16">
        <v>40.08</v>
      </c>
      <c r="E276" s="16">
        <v>33.4</v>
      </c>
      <c r="F276" s="16">
        <v>6.68</v>
      </c>
      <c r="G276" s="15" t="s">
        <v>50</v>
      </c>
      <c r="H276" s="15" t="s">
        <v>12</v>
      </c>
    </row>
    <row r="277" spans="1:8" ht="11" customHeight="1" x14ac:dyDescent="0.2">
      <c r="A277" s="14">
        <v>45509</v>
      </c>
      <c r="B277" s="15" t="s">
        <v>289</v>
      </c>
      <c r="C277" s="15" t="s">
        <v>293</v>
      </c>
      <c r="D277" s="16">
        <v>32.880000000000003</v>
      </c>
      <c r="E277" s="16">
        <v>27.4</v>
      </c>
      <c r="F277" s="16">
        <v>5.48</v>
      </c>
      <c r="G277" s="15" t="s">
        <v>50</v>
      </c>
      <c r="H277" s="15" t="s">
        <v>51</v>
      </c>
    </row>
    <row r="278" spans="1:8" ht="11" customHeight="1" x14ac:dyDescent="0.2">
      <c r="A278" s="14">
        <v>45544</v>
      </c>
      <c r="B278" s="15" t="s">
        <v>289</v>
      </c>
      <c r="C278" s="15" t="s">
        <v>294</v>
      </c>
      <c r="D278" s="16">
        <v>124.56</v>
      </c>
      <c r="E278" s="16">
        <v>103.8</v>
      </c>
      <c r="F278" s="16">
        <v>20.76</v>
      </c>
      <c r="G278" s="15" t="s">
        <v>50</v>
      </c>
      <c r="H278" s="15" t="s">
        <v>51</v>
      </c>
    </row>
    <row r="279" spans="1:8" ht="11" customHeight="1" x14ac:dyDescent="0.2">
      <c r="A279" s="12" t="s">
        <v>295</v>
      </c>
      <c r="B279" s="12"/>
      <c r="C279" s="12"/>
      <c r="D279" s="13">
        <f>SUM(D272:D278)</f>
        <v>380.87</v>
      </c>
      <c r="E279" s="13">
        <f>SUM(E272:E278)</f>
        <v>317.39</v>
      </c>
      <c r="F279" s="13">
        <f>SUM(F272:F278)</f>
        <v>63.480000000000004</v>
      </c>
      <c r="G279" s="12"/>
      <c r="H279" s="12"/>
    </row>
    <row r="280" spans="1:8" ht="13.45" customHeight="1" x14ac:dyDescent="0.2"/>
    <row r="281" spans="1:8" s="5" customFormat="1" ht="12.15" customHeight="1" x14ac:dyDescent="0.2">
      <c r="A281" s="8" t="s">
        <v>296</v>
      </c>
      <c r="B281" s="8"/>
      <c r="C281" s="8"/>
      <c r="D281" s="8"/>
      <c r="E281" s="8"/>
      <c r="F281" s="8"/>
      <c r="G281" s="8"/>
      <c r="H281" s="8"/>
    </row>
    <row r="282" spans="1:8" ht="11" customHeight="1" x14ac:dyDescent="0.2">
      <c r="A282" s="9">
        <v>45485</v>
      </c>
      <c r="B282" s="10" t="s">
        <v>297</v>
      </c>
      <c r="C282" s="10" t="s">
        <v>298</v>
      </c>
      <c r="D282" s="11">
        <v>198.04</v>
      </c>
      <c r="E282" s="11">
        <v>165.03</v>
      </c>
      <c r="F282" s="11">
        <v>33.01</v>
      </c>
      <c r="G282" s="10" t="s">
        <v>53</v>
      </c>
      <c r="H282" s="10" t="s">
        <v>54</v>
      </c>
    </row>
    <row r="283" spans="1:8" ht="11" customHeight="1" x14ac:dyDescent="0.2">
      <c r="A283" s="14">
        <v>45511</v>
      </c>
      <c r="B283" s="15" t="s">
        <v>296</v>
      </c>
      <c r="C283" s="15" t="s">
        <v>299</v>
      </c>
      <c r="D283" s="16">
        <v>317.76</v>
      </c>
      <c r="E283" s="16">
        <v>264.8</v>
      </c>
      <c r="F283" s="16">
        <v>52.96</v>
      </c>
      <c r="G283" s="15" t="s">
        <v>53</v>
      </c>
      <c r="H283" s="15" t="s">
        <v>54</v>
      </c>
    </row>
    <row r="284" spans="1:8" ht="11" customHeight="1" x14ac:dyDescent="0.2">
      <c r="A284" s="14">
        <v>45511</v>
      </c>
      <c r="B284" s="15" t="s">
        <v>296</v>
      </c>
      <c r="C284" s="15" t="s">
        <v>300</v>
      </c>
      <c r="D284" s="16">
        <v>-317.76</v>
      </c>
      <c r="E284" s="16">
        <v>-264.8</v>
      </c>
      <c r="F284" s="16">
        <v>-52.96</v>
      </c>
      <c r="G284" s="15" t="s">
        <v>53</v>
      </c>
      <c r="H284" s="15" t="s">
        <v>54</v>
      </c>
    </row>
    <row r="285" spans="1:8" ht="11" customHeight="1" x14ac:dyDescent="0.2">
      <c r="A285" s="14">
        <v>45513</v>
      </c>
      <c r="B285" s="15" t="s">
        <v>297</v>
      </c>
      <c r="C285" s="15" t="s">
        <v>301</v>
      </c>
      <c r="D285" s="16">
        <v>65.39</v>
      </c>
      <c r="E285" s="16">
        <v>54.49</v>
      </c>
      <c r="F285" s="16">
        <v>10.9</v>
      </c>
      <c r="G285" s="15" t="s">
        <v>53</v>
      </c>
      <c r="H285" s="15" t="s">
        <v>54</v>
      </c>
    </row>
    <row r="286" spans="1:8" ht="11" customHeight="1" x14ac:dyDescent="0.2">
      <c r="A286" s="14">
        <v>45513</v>
      </c>
      <c r="B286" s="15" t="s">
        <v>297</v>
      </c>
      <c r="C286" s="15" t="s">
        <v>302</v>
      </c>
      <c r="D286" s="16">
        <v>67.58</v>
      </c>
      <c r="E286" s="16">
        <v>56.32</v>
      </c>
      <c r="F286" s="16">
        <v>11.26</v>
      </c>
      <c r="G286" s="15" t="s">
        <v>53</v>
      </c>
      <c r="H286" s="15" t="s">
        <v>54</v>
      </c>
    </row>
    <row r="287" spans="1:8" ht="11" customHeight="1" x14ac:dyDescent="0.2">
      <c r="A287" s="14">
        <v>45513</v>
      </c>
      <c r="B287" s="15" t="s">
        <v>297</v>
      </c>
      <c r="C287" s="15" t="s">
        <v>299</v>
      </c>
      <c r="D287" s="16">
        <v>236.64</v>
      </c>
      <c r="E287" s="16">
        <v>197.2</v>
      </c>
      <c r="F287" s="16">
        <v>39.44</v>
      </c>
      <c r="G287" s="15" t="s">
        <v>53</v>
      </c>
      <c r="H287" s="15" t="s">
        <v>54</v>
      </c>
    </row>
    <row r="288" spans="1:8" ht="11" customHeight="1" x14ac:dyDescent="0.2">
      <c r="A288" s="14">
        <v>45513</v>
      </c>
      <c r="B288" s="15" t="s">
        <v>297</v>
      </c>
      <c r="C288" s="15" t="s">
        <v>303</v>
      </c>
      <c r="D288" s="16">
        <v>40.75</v>
      </c>
      <c r="E288" s="16">
        <v>33.96</v>
      </c>
      <c r="F288" s="16">
        <v>6.79</v>
      </c>
      <c r="G288" s="15" t="s">
        <v>53</v>
      </c>
      <c r="H288" s="15" t="s">
        <v>54</v>
      </c>
    </row>
    <row r="289" spans="1:8" ht="11" customHeight="1" x14ac:dyDescent="0.2">
      <c r="A289" s="14">
        <v>45513</v>
      </c>
      <c r="B289" s="15" t="s">
        <v>297</v>
      </c>
      <c r="C289" s="15" t="s">
        <v>304</v>
      </c>
      <c r="D289" s="16">
        <v>251.3</v>
      </c>
      <c r="E289" s="16">
        <v>209.42</v>
      </c>
      <c r="F289" s="16">
        <v>41.88</v>
      </c>
      <c r="G289" s="15" t="s">
        <v>53</v>
      </c>
      <c r="H289" s="15" t="s">
        <v>54</v>
      </c>
    </row>
    <row r="290" spans="1:8" ht="11" customHeight="1" x14ac:dyDescent="0.2">
      <c r="A290" s="14">
        <v>45513</v>
      </c>
      <c r="B290" s="15" t="s">
        <v>297</v>
      </c>
      <c r="C290" s="15" t="s">
        <v>305</v>
      </c>
      <c r="D290" s="16">
        <v>48.78</v>
      </c>
      <c r="E290" s="16">
        <v>40.65</v>
      </c>
      <c r="F290" s="16">
        <v>8.1300000000000008</v>
      </c>
      <c r="G290" s="15" t="s">
        <v>53</v>
      </c>
      <c r="H290" s="15" t="s">
        <v>54</v>
      </c>
    </row>
    <row r="291" spans="1:8" ht="11" customHeight="1" x14ac:dyDescent="0.2">
      <c r="A291" s="14">
        <v>45513</v>
      </c>
      <c r="B291" s="15" t="s">
        <v>297</v>
      </c>
      <c r="C291" s="15" t="s">
        <v>306</v>
      </c>
      <c r="D291" s="16">
        <v>75.599999999999994</v>
      </c>
      <c r="E291" s="16">
        <v>63</v>
      </c>
      <c r="F291" s="16">
        <v>12.6</v>
      </c>
      <c r="G291" s="15" t="s">
        <v>53</v>
      </c>
      <c r="H291" s="15" t="s">
        <v>54</v>
      </c>
    </row>
    <row r="292" spans="1:8" ht="11" customHeight="1" x14ac:dyDescent="0.2">
      <c r="A292" s="14">
        <v>45548</v>
      </c>
      <c r="B292" s="15" t="s">
        <v>297</v>
      </c>
      <c r="C292" s="15" t="s">
        <v>307</v>
      </c>
      <c r="D292" s="16">
        <v>26.42</v>
      </c>
      <c r="E292" s="16">
        <v>22.02</v>
      </c>
      <c r="F292" s="16">
        <v>4.4000000000000004</v>
      </c>
      <c r="G292" s="15" t="s">
        <v>53</v>
      </c>
      <c r="H292" s="15" t="s">
        <v>54</v>
      </c>
    </row>
    <row r="293" spans="1:8" ht="11" customHeight="1" x14ac:dyDescent="0.2">
      <c r="A293" s="14">
        <v>45548</v>
      </c>
      <c r="B293" s="15" t="s">
        <v>297</v>
      </c>
      <c r="C293" s="15" t="s">
        <v>308</v>
      </c>
      <c r="D293" s="16">
        <v>30.78</v>
      </c>
      <c r="E293" s="16">
        <v>25.65</v>
      </c>
      <c r="F293" s="16">
        <v>5.13</v>
      </c>
      <c r="G293" s="15" t="s">
        <v>53</v>
      </c>
      <c r="H293" s="15" t="s">
        <v>54</v>
      </c>
    </row>
    <row r="294" spans="1:8" ht="11" customHeight="1" x14ac:dyDescent="0.2">
      <c r="A294" s="12" t="s">
        <v>309</v>
      </c>
      <c r="B294" s="12"/>
      <c r="C294" s="12"/>
      <c r="D294" s="13">
        <f>SUM(D282:D293)</f>
        <v>1041.2799999999997</v>
      </c>
      <c r="E294" s="13">
        <f>SUM(E282:E293)</f>
        <v>867.7399999999999</v>
      </c>
      <c r="F294" s="13">
        <f>SUM(F282:F293)</f>
        <v>173.54</v>
      </c>
      <c r="G294" s="12"/>
      <c r="H294" s="12"/>
    </row>
    <row r="295" spans="1:8" ht="13.45" customHeight="1" x14ac:dyDescent="0.2"/>
    <row r="296" spans="1:8" s="5" customFormat="1" ht="12.15" customHeight="1" x14ac:dyDescent="0.2">
      <c r="A296" s="8" t="s">
        <v>310</v>
      </c>
      <c r="B296" s="8"/>
      <c r="C296" s="8"/>
      <c r="D296" s="8"/>
      <c r="E296" s="8"/>
      <c r="F296" s="8"/>
      <c r="G296" s="8"/>
      <c r="H296" s="8"/>
    </row>
    <row r="297" spans="1:8" ht="11" customHeight="1" x14ac:dyDescent="0.2">
      <c r="A297" s="9">
        <v>45509</v>
      </c>
      <c r="B297" s="10" t="s">
        <v>311</v>
      </c>
      <c r="C297" s="10" t="s">
        <v>312</v>
      </c>
      <c r="D297" s="11">
        <v>78</v>
      </c>
      <c r="E297" s="11">
        <v>65</v>
      </c>
      <c r="F297" s="11">
        <v>13</v>
      </c>
      <c r="G297" s="10" t="s">
        <v>18</v>
      </c>
      <c r="H297" s="10" t="s">
        <v>167</v>
      </c>
    </row>
    <row r="298" spans="1:8" ht="11" customHeight="1" x14ac:dyDescent="0.2">
      <c r="A298" s="14">
        <v>45509</v>
      </c>
      <c r="B298" s="15" t="s">
        <v>311</v>
      </c>
      <c r="C298" s="15" t="s">
        <v>313</v>
      </c>
      <c r="D298" s="16">
        <v>78</v>
      </c>
      <c r="E298" s="16">
        <v>65</v>
      </c>
      <c r="F298" s="16">
        <v>13</v>
      </c>
      <c r="G298" s="15" t="s">
        <v>18</v>
      </c>
      <c r="H298" s="15" t="s">
        <v>51</v>
      </c>
    </row>
    <row r="299" spans="1:8" ht="11" customHeight="1" x14ac:dyDescent="0.2">
      <c r="A299" s="12" t="s">
        <v>314</v>
      </c>
      <c r="B299" s="12"/>
      <c r="C299" s="12"/>
      <c r="D299" s="13">
        <f>SUM(D297:D298)</f>
        <v>156</v>
      </c>
      <c r="E299" s="13">
        <f>SUM(E297:E298)</f>
        <v>130</v>
      </c>
      <c r="F299" s="13">
        <f>SUM(F297:F298)</f>
        <v>26</v>
      </c>
      <c r="G299" s="12"/>
      <c r="H299" s="12"/>
    </row>
    <row r="300" spans="1:8" ht="13.45" customHeight="1" x14ac:dyDescent="0.2"/>
    <row r="301" spans="1:8" s="5" customFormat="1" ht="12.15" customHeight="1" x14ac:dyDescent="0.2">
      <c r="A301" s="8" t="s">
        <v>315</v>
      </c>
      <c r="B301" s="8"/>
      <c r="C301" s="8"/>
      <c r="D301" s="8"/>
      <c r="E301" s="8"/>
      <c r="F301" s="8"/>
      <c r="G301" s="8"/>
      <c r="H301" s="8"/>
    </row>
    <row r="302" spans="1:8" ht="11" customHeight="1" x14ac:dyDescent="0.2">
      <c r="A302" s="9">
        <v>45478</v>
      </c>
      <c r="B302" s="10" t="s">
        <v>316</v>
      </c>
      <c r="C302" s="10" t="s">
        <v>317</v>
      </c>
      <c r="D302" s="11">
        <v>930.75</v>
      </c>
      <c r="E302" s="11">
        <v>930.75</v>
      </c>
      <c r="F302" s="11">
        <v>0</v>
      </c>
      <c r="G302" s="10" t="s">
        <v>25</v>
      </c>
      <c r="H302" s="10" t="s">
        <v>318</v>
      </c>
    </row>
    <row r="303" spans="1:8" ht="11" customHeight="1" x14ac:dyDescent="0.2">
      <c r="A303" s="12" t="s">
        <v>319</v>
      </c>
      <c r="B303" s="12"/>
      <c r="C303" s="12"/>
      <c r="D303" s="13">
        <f>D302</f>
        <v>930.75</v>
      </c>
      <c r="E303" s="13">
        <f>E302</f>
        <v>930.75</v>
      </c>
      <c r="F303" s="13">
        <f>F302</f>
        <v>0</v>
      </c>
      <c r="G303" s="12"/>
      <c r="H303" s="12"/>
    </row>
    <row r="304" spans="1:8" ht="13.45" customHeight="1" x14ac:dyDescent="0.2"/>
    <row r="305" spans="1:8" s="5" customFormat="1" ht="12.15" customHeight="1" x14ac:dyDescent="0.2">
      <c r="A305" s="8" t="s">
        <v>320</v>
      </c>
      <c r="B305" s="8"/>
      <c r="C305" s="8"/>
      <c r="D305" s="8"/>
      <c r="E305" s="8"/>
      <c r="F305" s="8"/>
      <c r="G305" s="8"/>
      <c r="H305" s="8"/>
    </row>
    <row r="306" spans="1:8" ht="11" customHeight="1" x14ac:dyDescent="0.2">
      <c r="A306" s="9">
        <v>45478</v>
      </c>
      <c r="B306" s="10" t="s">
        <v>321</v>
      </c>
      <c r="C306" s="10" t="s">
        <v>322</v>
      </c>
      <c r="D306" s="11">
        <v>6516</v>
      </c>
      <c r="E306" s="11">
        <v>5430</v>
      </c>
      <c r="F306" s="11">
        <v>1086</v>
      </c>
      <c r="G306" s="10" t="s">
        <v>25</v>
      </c>
      <c r="H306" s="10" t="s">
        <v>136</v>
      </c>
    </row>
    <row r="307" spans="1:8" ht="11" customHeight="1" x14ac:dyDescent="0.2">
      <c r="A307" s="14">
        <v>45513</v>
      </c>
      <c r="B307" s="15" t="s">
        <v>321</v>
      </c>
      <c r="C307" s="15" t="s">
        <v>323</v>
      </c>
      <c r="D307" s="16">
        <v>4257</v>
      </c>
      <c r="E307" s="16">
        <v>3547.5</v>
      </c>
      <c r="F307" s="16">
        <v>709.5</v>
      </c>
      <c r="G307" s="15" t="s">
        <v>25</v>
      </c>
      <c r="H307" s="15" t="s">
        <v>136</v>
      </c>
    </row>
    <row r="308" spans="1:8" ht="11" customHeight="1" x14ac:dyDescent="0.2">
      <c r="A308" s="14">
        <v>45544</v>
      </c>
      <c r="B308" s="15" t="s">
        <v>321</v>
      </c>
      <c r="C308" s="15" t="s">
        <v>324</v>
      </c>
      <c r="D308" s="16">
        <v>4583.04</v>
      </c>
      <c r="E308" s="16">
        <v>3819.2</v>
      </c>
      <c r="F308" s="16">
        <v>763.84</v>
      </c>
      <c r="G308" s="15" t="s">
        <v>25</v>
      </c>
      <c r="H308" s="15" t="s">
        <v>136</v>
      </c>
    </row>
    <row r="309" spans="1:8" ht="11" customHeight="1" x14ac:dyDescent="0.2">
      <c r="A309" s="14">
        <v>45562</v>
      </c>
      <c r="B309" s="15" t="s">
        <v>321</v>
      </c>
      <c r="C309" s="15" t="s">
        <v>325</v>
      </c>
      <c r="D309" s="16">
        <v>2766</v>
      </c>
      <c r="E309" s="16">
        <v>2305</v>
      </c>
      <c r="F309" s="16">
        <v>461</v>
      </c>
      <c r="G309" s="15" t="s">
        <v>25</v>
      </c>
      <c r="H309" s="15" t="s">
        <v>136</v>
      </c>
    </row>
    <row r="310" spans="1:8" ht="11" customHeight="1" x14ac:dyDescent="0.2">
      <c r="A310" s="12" t="s">
        <v>326</v>
      </c>
      <c r="B310" s="12"/>
      <c r="C310" s="12"/>
      <c r="D310" s="13">
        <f>SUM(D306:D309)</f>
        <v>18122.04</v>
      </c>
      <c r="E310" s="13">
        <f>SUM(E306:E309)</f>
        <v>15101.7</v>
      </c>
      <c r="F310" s="13">
        <f>SUM(F306:F309)</f>
        <v>3020.34</v>
      </c>
      <c r="G310" s="12"/>
      <c r="H310" s="12"/>
    </row>
    <row r="311" spans="1:8" ht="13.45" customHeight="1" x14ac:dyDescent="0.2"/>
    <row r="312" spans="1:8" s="5" customFormat="1" ht="12.15" customHeight="1" x14ac:dyDescent="0.2">
      <c r="A312" s="8" t="s">
        <v>327</v>
      </c>
      <c r="B312" s="8"/>
      <c r="C312" s="8"/>
      <c r="D312" s="8"/>
      <c r="E312" s="8"/>
      <c r="F312" s="8"/>
      <c r="G312" s="8"/>
      <c r="H312" s="8"/>
    </row>
    <row r="313" spans="1:8" ht="11" customHeight="1" x14ac:dyDescent="0.2">
      <c r="A313" s="9">
        <v>45562</v>
      </c>
      <c r="B313" s="10" t="s">
        <v>328</v>
      </c>
      <c r="C313" s="10" t="s">
        <v>329</v>
      </c>
      <c r="D313" s="11">
        <v>14836.4</v>
      </c>
      <c r="E313" s="11">
        <v>12363.67</v>
      </c>
      <c r="F313" s="11">
        <v>2472.73</v>
      </c>
      <c r="G313" s="10" t="s">
        <v>78</v>
      </c>
      <c r="H313" s="10" t="s">
        <v>200</v>
      </c>
    </row>
    <row r="314" spans="1:8" ht="11" customHeight="1" x14ac:dyDescent="0.2">
      <c r="A314" s="12" t="s">
        <v>330</v>
      </c>
      <c r="B314" s="12"/>
      <c r="C314" s="12"/>
      <c r="D314" s="13">
        <f>D313</f>
        <v>14836.4</v>
      </c>
      <c r="E314" s="13">
        <f>E313</f>
        <v>12363.67</v>
      </c>
      <c r="F314" s="13">
        <f>F313</f>
        <v>2472.73</v>
      </c>
      <c r="G314" s="12"/>
      <c r="H314" s="12"/>
    </row>
    <row r="315" spans="1:8" ht="13.45" customHeight="1" x14ac:dyDescent="0.2"/>
    <row r="316" spans="1:8" s="5" customFormat="1" ht="12.15" customHeight="1" x14ac:dyDescent="0.2">
      <c r="A316" s="8" t="s">
        <v>331</v>
      </c>
      <c r="B316" s="8"/>
      <c r="C316" s="8"/>
      <c r="D316" s="8"/>
      <c r="E316" s="8"/>
      <c r="F316" s="8"/>
      <c r="G316" s="8"/>
      <c r="H316" s="8"/>
    </row>
    <row r="317" spans="1:8" ht="11" customHeight="1" x14ac:dyDescent="0.2">
      <c r="A317" s="9">
        <v>45562</v>
      </c>
      <c r="B317" s="10" t="s">
        <v>332</v>
      </c>
      <c r="C317" s="10" t="s">
        <v>333</v>
      </c>
      <c r="D317" s="11">
        <v>348</v>
      </c>
      <c r="E317" s="11">
        <v>290</v>
      </c>
      <c r="F317" s="11">
        <v>58</v>
      </c>
      <c r="G317" s="10" t="s">
        <v>53</v>
      </c>
      <c r="H317" s="10" t="s">
        <v>54</v>
      </c>
    </row>
    <row r="318" spans="1:8" ht="11" customHeight="1" x14ac:dyDescent="0.2">
      <c r="A318" s="12" t="s">
        <v>334</v>
      </c>
      <c r="B318" s="12"/>
      <c r="C318" s="12"/>
      <c r="D318" s="13">
        <f>D317</f>
        <v>348</v>
      </c>
      <c r="E318" s="13">
        <f>E317</f>
        <v>290</v>
      </c>
      <c r="F318" s="13">
        <f>F317</f>
        <v>58</v>
      </c>
      <c r="G318" s="12"/>
      <c r="H318" s="12"/>
    </row>
    <row r="319" spans="1:8" ht="13.45" customHeight="1" x14ac:dyDescent="0.2"/>
    <row r="320" spans="1:8" s="5" customFormat="1" ht="12.15" customHeight="1" x14ac:dyDescent="0.2">
      <c r="A320" s="8" t="s">
        <v>335</v>
      </c>
      <c r="B320" s="8"/>
      <c r="C320" s="8"/>
      <c r="D320" s="8"/>
      <c r="E320" s="8"/>
      <c r="F320" s="8"/>
      <c r="G320" s="8"/>
      <c r="H320" s="8"/>
    </row>
    <row r="321" spans="1:8" ht="11" customHeight="1" x14ac:dyDescent="0.2">
      <c r="A321" s="9">
        <v>45485</v>
      </c>
      <c r="B321" s="10" t="s">
        <v>336</v>
      </c>
      <c r="C321" s="10" t="s">
        <v>337</v>
      </c>
      <c r="D321" s="11">
        <v>553.67999999999995</v>
      </c>
      <c r="E321" s="11">
        <v>527.30999999999995</v>
      </c>
      <c r="F321" s="11">
        <v>26.37</v>
      </c>
      <c r="G321" s="10" t="s">
        <v>105</v>
      </c>
      <c r="H321" s="10" t="s">
        <v>54</v>
      </c>
    </row>
    <row r="322" spans="1:8" ht="11" customHeight="1" x14ac:dyDescent="0.2">
      <c r="A322" s="14">
        <v>45513</v>
      </c>
      <c r="B322" s="15" t="s">
        <v>336</v>
      </c>
      <c r="C322" s="15" t="s">
        <v>338</v>
      </c>
      <c r="D322" s="16">
        <v>222.54</v>
      </c>
      <c r="E322" s="16">
        <v>211.94</v>
      </c>
      <c r="F322" s="16">
        <v>10.6</v>
      </c>
      <c r="G322" s="15" t="s">
        <v>105</v>
      </c>
      <c r="H322" s="15" t="s">
        <v>54</v>
      </c>
    </row>
    <row r="323" spans="1:8" ht="11" customHeight="1" x14ac:dyDescent="0.2">
      <c r="A323" s="12" t="s">
        <v>339</v>
      </c>
      <c r="B323" s="12"/>
      <c r="C323" s="12"/>
      <c r="D323" s="13">
        <f>SUM(D321:D322)</f>
        <v>776.21999999999991</v>
      </c>
      <c r="E323" s="13">
        <f>SUM(E321:E322)</f>
        <v>739.25</v>
      </c>
      <c r="F323" s="13">
        <f>SUM(F321:F322)</f>
        <v>36.97</v>
      </c>
      <c r="G323" s="12"/>
      <c r="H323" s="12"/>
    </row>
    <row r="324" spans="1:8" ht="13.45" customHeight="1" x14ac:dyDescent="0.2"/>
    <row r="325" spans="1:8" s="5" customFormat="1" ht="12.15" customHeight="1" x14ac:dyDescent="0.2">
      <c r="A325" s="8" t="s">
        <v>340</v>
      </c>
      <c r="B325" s="8"/>
      <c r="C325" s="8"/>
      <c r="D325" s="8"/>
      <c r="E325" s="8"/>
      <c r="F325" s="8"/>
      <c r="G325" s="8"/>
      <c r="H325" s="8"/>
    </row>
    <row r="326" spans="1:8" ht="11" customHeight="1" x14ac:dyDescent="0.2">
      <c r="A326" s="9">
        <v>45478</v>
      </c>
      <c r="B326" s="10" t="s">
        <v>341</v>
      </c>
      <c r="C326" s="10" t="s">
        <v>342</v>
      </c>
      <c r="D326" s="11">
        <v>616.02</v>
      </c>
      <c r="E326" s="11">
        <v>513.35</v>
      </c>
      <c r="F326" s="11">
        <v>102.67</v>
      </c>
      <c r="G326" s="10" t="s">
        <v>18</v>
      </c>
      <c r="H326" s="10" t="s">
        <v>12</v>
      </c>
    </row>
    <row r="327" spans="1:8" ht="11" customHeight="1" x14ac:dyDescent="0.2">
      <c r="A327" s="14">
        <v>45509</v>
      </c>
      <c r="B327" s="15" t="s">
        <v>341</v>
      </c>
      <c r="C327" s="15" t="s">
        <v>343</v>
      </c>
      <c r="D327" s="16">
        <v>364.02</v>
      </c>
      <c r="E327" s="16">
        <v>303.35000000000002</v>
      </c>
      <c r="F327" s="16">
        <v>60.67</v>
      </c>
      <c r="G327" s="15" t="s">
        <v>18</v>
      </c>
      <c r="H327" s="15" t="s">
        <v>12</v>
      </c>
    </row>
    <row r="328" spans="1:8" ht="11" customHeight="1" x14ac:dyDescent="0.2">
      <c r="A328" s="14">
        <v>45544</v>
      </c>
      <c r="B328" s="15" t="s">
        <v>341</v>
      </c>
      <c r="C328" s="15" t="s">
        <v>344</v>
      </c>
      <c r="D328" s="16">
        <v>364.02</v>
      </c>
      <c r="E328" s="16">
        <v>303.35000000000002</v>
      </c>
      <c r="F328" s="16">
        <v>60.67</v>
      </c>
      <c r="G328" s="15" t="s">
        <v>18</v>
      </c>
      <c r="H328" s="15" t="s">
        <v>12</v>
      </c>
    </row>
    <row r="329" spans="1:8" ht="11" customHeight="1" x14ac:dyDescent="0.2">
      <c r="A329" s="12" t="s">
        <v>345</v>
      </c>
      <c r="B329" s="12"/>
      <c r="C329" s="12"/>
      <c r="D329" s="13">
        <f>SUM(D326:D328)</f>
        <v>1344.06</v>
      </c>
      <c r="E329" s="13">
        <f>SUM(E326:E328)</f>
        <v>1120.0500000000002</v>
      </c>
      <c r="F329" s="13">
        <f>SUM(F326:F328)</f>
        <v>224.01</v>
      </c>
      <c r="G329" s="12"/>
      <c r="H329" s="12"/>
    </row>
    <row r="330" spans="1:8" ht="13.45" customHeight="1" x14ac:dyDescent="0.2"/>
    <row r="331" spans="1:8" s="5" customFormat="1" ht="12.15" customHeight="1" x14ac:dyDescent="0.2">
      <c r="A331" s="8" t="s">
        <v>347</v>
      </c>
      <c r="B331" s="8"/>
      <c r="C331" s="8"/>
      <c r="D331" s="8"/>
      <c r="E331" s="8"/>
      <c r="F331" s="8"/>
      <c r="G331" s="8"/>
      <c r="H331" s="8"/>
    </row>
    <row r="332" spans="1:8" ht="11" customHeight="1" x14ac:dyDescent="0.2">
      <c r="A332" s="9">
        <v>45523</v>
      </c>
      <c r="B332" s="10" t="s">
        <v>348</v>
      </c>
      <c r="C332" s="10" t="s">
        <v>349</v>
      </c>
      <c r="D332" s="11">
        <v>49.54</v>
      </c>
      <c r="E332" s="11">
        <v>41.28</v>
      </c>
      <c r="F332" s="11">
        <v>8.26</v>
      </c>
      <c r="G332" s="10" t="s">
        <v>70</v>
      </c>
      <c r="H332" s="10" t="s">
        <v>34</v>
      </c>
    </row>
    <row r="333" spans="1:8" ht="11" customHeight="1" x14ac:dyDescent="0.2">
      <c r="A333" s="12" t="s">
        <v>350</v>
      </c>
      <c r="B333" s="12"/>
      <c r="C333" s="12"/>
      <c r="D333" s="13">
        <f>D332</f>
        <v>49.54</v>
      </c>
      <c r="E333" s="13">
        <f>E332</f>
        <v>41.28</v>
      </c>
      <c r="F333" s="13">
        <f>F332</f>
        <v>8.26</v>
      </c>
      <c r="G333" s="12"/>
      <c r="H333" s="12"/>
    </row>
    <row r="334" spans="1:8" ht="13.45" customHeight="1" x14ac:dyDescent="0.2"/>
    <row r="335" spans="1:8" s="5" customFormat="1" ht="12.15" customHeight="1" x14ac:dyDescent="0.2">
      <c r="A335" s="8" t="s">
        <v>351</v>
      </c>
      <c r="B335" s="8"/>
      <c r="C335" s="8"/>
      <c r="D335" s="8"/>
      <c r="E335" s="8"/>
      <c r="F335" s="8"/>
      <c r="G335" s="8"/>
      <c r="H335" s="8"/>
    </row>
    <row r="336" spans="1:8" ht="11" customHeight="1" x14ac:dyDescent="0.2">
      <c r="A336" s="9">
        <v>45475</v>
      </c>
      <c r="B336" s="10" t="s">
        <v>352</v>
      </c>
      <c r="C336" s="10" t="s">
        <v>353</v>
      </c>
      <c r="D336" s="11">
        <v>307.5</v>
      </c>
      <c r="E336" s="11">
        <v>307.5</v>
      </c>
      <c r="F336" s="11">
        <v>0</v>
      </c>
      <c r="G336" s="10" t="s">
        <v>50</v>
      </c>
      <c r="H336" s="10" t="s">
        <v>12</v>
      </c>
    </row>
    <row r="337" spans="1:8" ht="11" customHeight="1" x14ac:dyDescent="0.2">
      <c r="A337" s="14">
        <v>45532</v>
      </c>
      <c r="B337" s="15" t="s">
        <v>352</v>
      </c>
      <c r="C337" s="15" t="s">
        <v>19</v>
      </c>
      <c r="D337" s="16">
        <v>105</v>
      </c>
      <c r="E337" s="16">
        <v>105</v>
      </c>
      <c r="F337" s="16">
        <v>0</v>
      </c>
      <c r="G337" s="15" t="s">
        <v>50</v>
      </c>
      <c r="H337" s="15" t="s">
        <v>12</v>
      </c>
    </row>
    <row r="338" spans="1:8" ht="11" customHeight="1" x14ac:dyDescent="0.2">
      <c r="A338" s="14">
        <v>45538</v>
      </c>
      <c r="B338" s="15" t="s">
        <v>352</v>
      </c>
      <c r="C338" s="15" t="s">
        <v>64</v>
      </c>
      <c r="D338" s="16">
        <v>95</v>
      </c>
      <c r="E338" s="16">
        <v>95</v>
      </c>
      <c r="F338" s="16">
        <v>0</v>
      </c>
      <c r="G338" s="15" t="s">
        <v>50</v>
      </c>
      <c r="H338" s="15" t="s">
        <v>12</v>
      </c>
    </row>
    <row r="339" spans="1:8" ht="11" customHeight="1" x14ac:dyDescent="0.2">
      <c r="A339" s="14">
        <v>45561</v>
      </c>
      <c r="B339" s="15" t="s">
        <v>352</v>
      </c>
      <c r="C339" s="15" t="s">
        <v>354</v>
      </c>
      <c r="D339" s="16">
        <v>105</v>
      </c>
      <c r="E339" s="16">
        <v>105</v>
      </c>
      <c r="F339" s="16">
        <v>0</v>
      </c>
      <c r="G339" s="15" t="s">
        <v>50</v>
      </c>
      <c r="H339" s="15" t="s">
        <v>12</v>
      </c>
    </row>
    <row r="340" spans="1:8" ht="11" customHeight="1" x14ac:dyDescent="0.2">
      <c r="A340" s="12" t="s">
        <v>355</v>
      </c>
      <c r="B340" s="12"/>
      <c r="C340" s="12"/>
      <c r="D340" s="13">
        <f>SUM(D336:D339)</f>
        <v>612.5</v>
      </c>
      <c r="E340" s="13">
        <f>SUM(E336:E339)</f>
        <v>612.5</v>
      </c>
      <c r="F340" s="13">
        <f>SUM(F336:F339)</f>
        <v>0</v>
      </c>
      <c r="G340" s="12"/>
      <c r="H340" s="12"/>
    </row>
    <row r="341" spans="1:8" ht="13.45" customHeight="1" x14ac:dyDescent="0.2"/>
    <row r="342" spans="1:8" s="5" customFormat="1" ht="12.15" customHeight="1" x14ac:dyDescent="0.2">
      <c r="A342" s="8" t="s">
        <v>356</v>
      </c>
      <c r="B342" s="8"/>
      <c r="C342" s="8"/>
      <c r="D342" s="8"/>
      <c r="E342" s="8"/>
      <c r="F342" s="8"/>
      <c r="G342" s="8"/>
      <c r="H342" s="8"/>
    </row>
    <row r="343" spans="1:8" ht="11" customHeight="1" x14ac:dyDescent="0.2">
      <c r="A343" s="9">
        <v>45478</v>
      </c>
      <c r="B343" s="10" t="s">
        <v>357</v>
      </c>
      <c r="C343" s="10" t="s">
        <v>358</v>
      </c>
      <c r="D343" s="11">
        <v>255</v>
      </c>
      <c r="E343" s="11">
        <v>212.5</v>
      </c>
      <c r="F343" s="11">
        <v>42.5</v>
      </c>
      <c r="G343" s="10" t="s">
        <v>71</v>
      </c>
      <c r="H343" s="10" t="s">
        <v>79</v>
      </c>
    </row>
    <row r="344" spans="1:8" ht="11" customHeight="1" x14ac:dyDescent="0.2">
      <c r="A344" s="14">
        <v>45548</v>
      </c>
      <c r="B344" s="15" t="s">
        <v>357</v>
      </c>
      <c r="C344" s="15" t="s">
        <v>359</v>
      </c>
      <c r="D344" s="16">
        <v>241.5</v>
      </c>
      <c r="E344" s="16">
        <v>201.25</v>
      </c>
      <c r="F344" s="16">
        <v>40.25</v>
      </c>
      <c r="G344" s="15" t="s">
        <v>71</v>
      </c>
      <c r="H344" s="15" t="s">
        <v>51</v>
      </c>
    </row>
    <row r="345" spans="1:8" ht="11" customHeight="1" x14ac:dyDescent="0.2">
      <c r="A345" s="14">
        <v>45548</v>
      </c>
      <c r="B345" s="15" t="s">
        <v>357</v>
      </c>
      <c r="C345" s="15" t="s">
        <v>360</v>
      </c>
      <c r="D345" s="16">
        <v>277.44</v>
      </c>
      <c r="E345" s="16">
        <v>231.2</v>
      </c>
      <c r="F345" s="16">
        <v>46.24</v>
      </c>
      <c r="G345" s="15" t="s">
        <v>71</v>
      </c>
      <c r="H345" s="15" t="s">
        <v>167</v>
      </c>
    </row>
    <row r="346" spans="1:8" ht="11" customHeight="1" x14ac:dyDescent="0.2">
      <c r="A346" s="12" t="s">
        <v>361</v>
      </c>
      <c r="B346" s="12"/>
      <c r="C346" s="12"/>
      <c r="D346" s="13">
        <f>SUM(D343:D345)</f>
        <v>773.94</v>
      </c>
      <c r="E346" s="13">
        <f>SUM(E343:E345)</f>
        <v>644.95000000000005</v>
      </c>
      <c r="F346" s="13">
        <f>SUM(F343:F345)</f>
        <v>128.99</v>
      </c>
      <c r="G346" s="12"/>
      <c r="H346" s="12"/>
    </row>
    <row r="347" spans="1:8" ht="13.45" customHeight="1" x14ac:dyDescent="0.2"/>
    <row r="348" spans="1:8" s="5" customFormat="1" ht="12.15" customHeight="1" x14ac:dyDescent="0.2">
      <c r="A348" s="8" t="s">
        <v>362</v>
      </c>
      <c r="B348" s="8"/>
      <c r="C348" s="8"/>
      <c r="D348" s="8"/>
      <c r="E348" s="8"/>
      <c r="F348" s="8"/>
      <c r="G348" s="8"/>
      <c r="H348" s="8"/>
    </row>
    <row r="349" spans="1:8" ht="11" customHeight="1" x14ac:dyDescent="0.2">
      <c r="A349" s="9">
        <v>45474</v>
      </c>
      <c r="B349" s="10" t="s">
        <v>363</v>
      </c>
      <c r="C349" s="10" t="s">
        <v>364</v>
      </c>
      <c r="D349" s="11">
        <v>9.6</v>
      </c>
      <c r="E349" s="11">
        <v>8</v>
      </c>
      <c r="F349" s="11">
        <v>1.6</v>
      </c>
      <c r="G349" s="10" t="s">
        <v>53</v>
      </c>
      <c r="H349" s="10" t="s">
        <v>54</v>
      </c>
    </row>
    <row r="350" spans="1:8" ht="11" customHeight="1" x14ac:dyDescent="0.2">
      <c r="A350" s="14">
        <v>45531</v>
      </c>
      <c r="B350" s="15" t="s">
        <v>363</v>
      </c>
      <c r="C350" s="15" t="s">
        <v>61</v>
      </c>
      <c r="D350" s="16">
        <v>15.98</v>
      </c>
      <c r="E350" s="16">
        <v>13.32</v>
      </c>
      <c r="F350" s="16">
        <v>2.66</v>
      </c>
      <c r="G350" s="15" t="s">
        <v>53</v>
      </c>
      <c r="H350" s="15" t="s">
        <v>54</v>
      </c>
    </row>
    <row r="351" spans="1:8" ht="11" customHeight="1" x14ac:dyDescent="0.2">
      <c r="A351" s="14">
        <v>45545</v>
      </c>
      <c r="B351" s="15" t="s">
        <v>363</v>
      </c>
      <c r="C351" s="15" t="s">
        <v>365</v>
      </c>
      <c r="D351" s="16">
        <v>53.99</v>
      </c>
      <c r="E351" s="16">
        <v>44.99</v>
      </c>
      <c r="F351" s="16">
        <v>9</v>
      </c>
      <c r="G351" s="15" t="s">
        <v>53</v>
      </c>
      <c r="H351" s="15" t="s">
        <v>54</v>
      </c>
    </row>
    <row r="352" spans="1:8" ht="11" customHeight="1" x14ac:dyDescent="0.2">
      <c r="A352" s="14">
        <v>45560</v>
      </c>
      <c r="B352" s="15" t="s">
        <v>363</v>
      </c>
      <c r="C352" s="15" t="s">
        <v>366</v>
      </c>
      <c r="D352" s="16">
        <v>9.98</v>
      </c>
      <c r="E352" s="16">
        <v>8.32</v>
      </c>
      <c r="F352" s="16">
        <v>1.66</v>
      </c>
      <c r="G352" s="15" t="s">
        <v>53</v>
      </c>
      <c r="H352" s="15" t="s">
        <v>54</v>
      </c>
    </row>
    <row r="353" spans="1:8" ht="11" customHeight="1" x14ac:dyDescent="0.2">
      <c r="A353" s="14">
        <v>45560</v>
      </c>
      <c r="B353" s="15" t="s">
        <v>363</v>
      </c>
      <c r="C353" s="15" t="s">
        <v>366</v>
      </c>
      <c r="D353" s="16">
        <v>68.989999999999995</v>
      </c>
      <c r="E353" s="16">
        <v>68.989999999999995</v>
      </c>
      <c r="F353" s="16">
        <v>0</v>
      </c>
      <c r="G353" s="15" t="s">
        <v>237</v>
      </c>
      <c r="H353" s="15" t="s">
        <v>54</v>
      </c>
    </row>
    <row r="354" spans="1:8" ht="11" customHeight="1" x14ac:dyDescent="0.2">
      <c r="A354" s="12" t="s">
        <v>367</v>
      </c>
      <c r="B354" s="12"/>
      <c r="C354" s="12"/>
      <c r="D354" s="13">
        <f>SUM(D349:D353)</f>
        <v>158.54</v>
      </c>
      <c r="E354" s="13">
        <f>SUM(E349:E353)</f>
        <v>143.62</v>
      </c>
      <c r="F354" s="13">
        <f>SUM(F349:F353)</f>
        <v>14.92</v>
      </c>
      <c r="G354" s="12"/>
      <c r="H354" s="12"/>
    </row>
    <row r="355" spans="1:8" ht="13.45" customHeight="1" x14ac:dyDescent="0.2"/>
    <row r="356" spans="1:8" s="5" customFormat="1" ht="12.15" customHeight="1" x14ac:dyDescent="0.2">
      <c r="A356" s="8" t="s">
        <v>368</v>
      </c>
      <c r="B356" s="8"/>
      <c r="C356" s="8"/>
      <c r="D356" s="8"/>
      <c r="E356" s="8"/>
      <c r="F356" s="8"/>
      <c r="G356" s="8"/>
      <c r="H356" s="8"/>
    </row>
    <row r="357" spans="1:8" ht="11" customHeight="1" x14ac:dyDescent="0.2">
      <c r="A357" s="9">
        <v>45485</v>
      </c>
      <c r="B357" s="10" t="s">
        <v>369</v>
      </c>
      <c r="C357" s="10" t="s">
        <v>370</v>
      </c>
      <c r="D357" s="11">
        <v>36.299999999999997</v>
      </c>
      <c r="E357" s="11">
        <v>36.299999999999997</v>
      </c>
      <c r="F357" s="11">
        <v>0</v>
      </c>
      <c r="G357" s="10" t="s">
        <v>371</v>
      </c>
      <c r="H357" s="10" t="s">
        <v>72</v>
      </c>
    </row>
    <row r="358" spans="1:8" ht="11" customHeight="1" x14ac:dyDescent="0.2">
      <c r="A358" s="14">
        <v>45492</v>
      </c>
      <c r="B358" s="15" t="s">
        <v>369</v>
      </c>
      <c r="C358" s="15" t="s">
        <v>372</v>
      </c>
      <c r="D358" s="16">
        <v>27.02</v>
      </c>
      <c r="E358" s="16">
        <v>22.52</v>
      </c>
      <c r="F358" s="16">
        <v>4.5</v>
      </c>
      <c r="G358" s="15" t="s">
        <v>371</v>
      </c>
      <c r="H358" s="15" t="s">
        <v>51</v>
      </c>
    </row>
    <row r="359" spans="1:8" ht="11" customHeight="1" x14ac:dyDescent="0.2">
      <c r="A359" s="14">
        <v>45492</v>
      </c>
      <c r="B359" s="15" t="s">
        <v>369</v>
      </c>
      <c r="C359" s="15" t="s">
        <v>372</v>
      </c>
      <c r="D359" s="16">
        <v>34.229999999999997</v>
      </c>
      <c r="E359" s="16">
        <v>34.229999999999997</v>
      </c>
      <c r="F359" s="16">
        <v>0</v>
      </c>
      <c r="G359" s="15" t="s">
        <v>371</v>
      </c>
      <c r="H359" s="15" t="s">
        <v>51</v>
      </c>
    </row>
    <row r="360" spans="1:8" ht="11" customHeight="1" x14ac:dyDescent="0.2">
      <c r="A360" s="14">
        <v>45520</v>
      </c>
      <c r="B360" s="15" t="s">
        <v>369</v>
      </c>
      <c r="C360" s="15" t="s">
        <v>373</v>
      </c>
      <c r="D360" s="16">
        <v>40.69</v>
      </c>
      <c r="E360" s="16">
        <v>33.909999999999997</v>
      </c>
      <c r="F360" s="16">
        <v>6.78</v>
      </c>
      <c r="G360" s="15" t="s">
        <v>371</v>
      </c>
      <c r="H360" s="15" t="s">
        <v>51</v>
      </c>
    </row>
    <row r="361" spans="1:8" ht="11" customHeight="1" x14ac:dyDescent="0.2">
      <c r="A361" s="14">
        <v>45520</v>
      </c>
      <c r="B361" s="15" t="s">
        <v>369</v>
      </c>
      <c r="C361" s="15" t="s">
        <v>373</v>
      </c>
      <c r="D361" s="16">
        <v>52.46</v>
      </c>
      <c r="E361" s="16">
        <v>52.46</v>
      </c>
      <c r="F361" s="16">
        <v>0</v>
      </c>
      <c r="G361" s="15" t="s">
        <v>371</v>
      </c>
      <c r="H361" s="15" t="s">
        <v>51</v>
      </c>
    </row>
    <row r="362" spans="1:8" ht="11" customHeight="1" x14ac:dyDescent="0.2">
      <c r="A362" s="14">
        <v>45520</v>
      </c>
      <c r="B362" s="15" t="s">
        <v>369</v>
      </c>
      <c r="C362" s="15" t="s">
        <v>374</v>
      </c>
      <c r="D362" s="16">
        <v>43.43</v>
      </c>
      <c r="E362" s="16">
        <v>43.43</v>
      </c>
      <c r="F362" s="16">
        <v>0</v>
      </c>
      <c r="G362" s="15" t="s">
        <v>371</v>
      </c>
      <c r="H362" s="15" t="s">
        <v>72</v>
      </c>
    </row>
    <row r="363" spans="1:8" ht="11" customHeight="1" x14ac:dyDescent="0.2">
      <c r="A363" s="14">
        <v>45548</v>
      </c>
      <c r="B363" s="15" t="s">
        <v>369</v>
      </c>
      <c r="C363" s="15" t="s">
        <v>375</v>
      </c>
      <c r="D363" s="16">
        <v>40.909999999999997</v>
      </c>
      <c r="E363" s="16">
        <v>34.090000000000003</v>
      </c>
      <c r="F363" s="16">
        <v>6.82</v>
      </c>
      <c r="G363" s="15" t="s">
        <v>371</v>
      </c>
      <c r="H363" s="15" t="s">
        <v>51</v>
      </c>
    </row>
    <row r="364" spans="1:8" ht="11" customHeight="1" x14ac:dyDescent="0.2">
      <c r="A364" s="14">
        <v>45548</v>
      </c>
      <c r="B364" s="15" t="s">
        <v>369</v>
      </c>
      <c r="C364" s="15" t="s">
        <v>375</v>
      </c>
      <c r="D364" s="16">
        <v>52.68</v>
      </c>
      <c r="E364" s="16">
        <v>52.68</v>
      </c>
      <c r="F364" s="16">
        <v>0</v>
      </c>
      <c r="G364" s="15" t="s">
        <v>371</v>
      </c>
      <c r="H364" s="15" t="s">
        <v>51</v>
      </c>
    </row>
    <row r="365" spans="1:8" ht="11" customHeight="1" x14ac:dyDescent="0.2">
      <c r="A365" s="14">
        <v>45548</v>
      </c>
      <c r="B365" s="15" t="s">
        <v>369</v>
      </c>
      <c r="C365" s="15" t="s">
        <v>376</v>
      </c>
      <c r="D365" s="16">
        <v>43.91</v>
      </c>
      <c r="E365" s="16">
        <v>43.91</v>
      </c>
      <c r="F365" s="16">
        <v>0</v>
      </c>
      <c r="G365" s="15" t="s">
        <v>371</v>
      </c>
      <c r="H365" s="15" t="s">
        <v>72</v>
      </c>
    </row>
    <row r="366" spans="1:8" ht="11" customHeight="1" x14ac:dyDescent="0.2">
      <c r="A366" s="14">
        <v>45562</v>
      </c>
      <c r="B366" s="15" t="s">
        <v>369</v>
      </c>
      <c r="C366" s="15" t="s">
        <v>377</v>
      </c>
      <c r="D366" s="16">
        <v>217.27</v>
      </c>
      <c r="E366" s="16">
        <v>217.27</v>
      </c>
      <c r="F366" s="16">
        <v>0</v>
      </c>
      <c r="G366" s="15" t="s">
        <v>371</v>
      </c>
      <c r="H366" s="15" t="s">
        <v>79</v>
      </c>
    </row>
    <row r="367" spans="1:8" ht="11" customHeight="1" x14ac:dyDescent="0.2">
      <c r="A367" s="12" t="s">
        <v>378</v>
      </c>
      <c r="B367" s="12"/>
      <c r="C367" s="12"/>
      <c r="D367" s="13">
        <f>SUM(D357:D366)</f>
        <v>588.9</v>
      </c>
      <c r="E367" s="13">
        <f>SUM(E357:E366)</f>
        <v>570.79999999999995</v>
      </c>
      <c r="F367" s="13">
        <f>SUM(F357:F366)</f>
        <v>18.100000000000001</v>
      </c>
      <c r="G367" s="12"/>
      <c r="H367" s="12"/>
    </row>
    <row r="368" spans="1:8" ht="13.45" customHeight="1" x14ac:dyDescent="0.2"/>
    <row r="369" spans="1:8" s="5" customFormat="1" ht="12.15" customHeight="1" x14ac:dyDescent="0.2">
      <c r="A369" s="8" t="s">
        <v>379</v>
      </c>
      <c r="B369" s="8"/>
      <c r="C369" s="8"/>
      <c r="D369" s="8"/>
      <c r="E369" s="8"/>
      <c r="F369" s="8"/>
      <c r="G369" s="8"/>
      <c r="H369" s="8"/>
    </row>
    <row r="370" spans="1:8" ht="11" customHeight="1" x14ac:dyDescent="0.2">
      <c r="A370" s="9">
        <v>45534</v>
      </c>
      <c r="B370" s="10" t="s">
        <v>380</v>
      </c>
      <c r="C370" s="10" t="s">
        <v>381</v>
      </c>
      <c r="D370" s="11">
        <v>332.64</v>
      </c>
      <c r="E370" s="11">
        <v>277.2</v>
      </c>
      <c r="F370" s="11">
        <v>55.44</v>
      </c>
      <c r="G370" s="10" t="s">
        <v>53</v>
      </c>
      <c r="H370" s="10" t="s">
        <v>54</v>
      </c>
    </row>
    <row r="371" spans="1:8" ht="11" customHeight="1" x14ac:dyDescent="0.2">
      <c r="A371" s="14">
        <v>45548</v>
      </c>
      <c r="B371" s="15" t="s">
        <v>380</v>
      </c>
      <c r="C371" s="15" t="s">
        <v>382</v>
      </c>
      <c r="D371" s="16">
        <v>44.5</v>
      </c>
      <c r="E371" s="16">
        <v>37.08</v>
      </c>
      <c r="F371" s="16">
        <v>7.42</v>
      </c>
      <c r="G371" s="15" t="s">
        <v>62</v>
      </c>
      <c r="H371" s="15" t="s">
        <v>51</v>
      </c>
    </row>
    <row r="372" spans="1:8" ht="11" customHeight="1" x14ac:dyDescent="0.2">
      <c r="A372" s="14">
        <v>45555</v>
      </c>
      <c r="B372" s="15" t="s">
        <v>380</v>
      </c>
      <c r="C372" s="15" t="s">
        <v>383</v>
      </c>
      <c r="D372" s="16">
        <v>119.52</v>
      </c>
      <c r="E372" s="16">
        <v>99.6</v>
      </c>
      <c r="F372" s="16">
        <v>19.920000000000002</v>
      </c>
      <c r="G372" s="15" t="s">
        <v>62</v>
      </c>
      <c r="H372" s="15" t="s">
        <v>51</v>
      </c>
    </row>
    <row r="373" spans="1:8" ht="11" customHeight="1" x14ac:dyDescent="0.2">
      <c r="A373" s="12" t="s">
        <v>384</v>
      </c>
      <c r="B373" s="12"/>
      <c r="C373" s="12"/>
      <c r="D373" s="13">
        <f>SUM(D370:D372)</f>
        <v>496.65999999999997</v>
      </c>
      <c r="E373" s="13">
        <f>SUM(E370:E372)</f>
        <v>413.88</v>
      </c>
      <c r="F373" s="13">
        <f>SUM(F370:F372)</f>
        <v>82.78</v>
      </c>
      <c r="G373" s="12"/>
      <c r="H373" s="12"/>
    </row>
    <row r="374" spans="1:8" ht="13.45" customHeight="1" x14ac:dyDescent="0.2"/>
    <row r="375" spans="1:8" s="5" customFormat="1" ht="12.15" customHeight="1" x14ac:dyDescent="0.2">
      <c r="A375" s="8" t="s">
        <v>385</v>
      </c>
      <c r="B375" s="8"/>
      <c r="C375" s="8"/>
      <c r="D375" s="8"/>
      <c r="E375" s="8"/>
      <c r="F375" s="8"/>
      <c r="G375" s="8"/>
      <c r="H375" s="8"/>
    </row>
    <row r="376" spans="1:8" ht="11" customHeight="1" x14ac:dyDescent="0.2">
      <c r="A376" s="9">
        <v>45509</v>
      </c>
      <c r="B376" s="10" t="s">
        <v>386</v>
      </c>
      <c r="C376" s="10" t="s">
        <v>387</v>
      </c>
      <c r="D376" s="11">
        <v>5000</v>
      </c>
      <c r="E376" s="11">
        <v>5000</v>
      </c>
      <c r="F376" s="11">
        <v>0</v>
      </c>
      <c r="G376" s="10" t="s">
        <v>388</v>
      </c>
      <c r="H376" s="10" t="s">
        <v>14</v>
      </c>
    </row>
    <row r="377" spans="1:8" ht="11" customHeight="1" x14ac:dyDescent="0.2">
      <c r="A377" s="12" t="s">
        <v>389</v>
      </c>
      <c r="B377" s="12"/>
      <c r="C377" s="12"/>
      <c r="D377" s="13">
        <f>D376</f>
        <v>5000</v>
      </c>
      <c r="E377" s="13">
        <f>E376</f>
        <v>5000</v>
      </c>
      <c r="F377" s="13">
        <f>F376</f>
        <v>0</v>
      </c>
      <c r="G377" s="12"/>
      <c r="H377" s="12"/>
    </row>
    <row r="378" spans="1:8" ht="13.45" customHeight="1" x14ac:dyDescent="0.2"/>
    <row r="379" spans="1:8" s="5" customFormat="1" ht="12.15" customHeight="1" x14ac:dyDescent="0.2">
      <c r="A379" s="8" t="s">
        <v>390</v>
      </c>
      <c r="B379" s="8"/>
      <c r="C379" s="8"/>
      <c r="D379" s="8"/>
      <c r="E379" s="8"/>
      <c r="F379" s="8"/>
      <c r="G379" s="8"/>
      <c r="H379" s="8"/>
    </row>
    <row r="380" spans="1:8" ht="11" customHeight="1" x14ac:dyDescent="0.2">
      <c r="A380" s="9">
        <v>45548</v>
      </c>
      <c r="B380" s="10" t="s">
        <v>391</v>
      </c>
      <c r="C380" s="10" t="s">
        <v>392</v>
      </c>
      <c r="D380" s="11">
        <v>500</v>
      </c>
      <c r="E380" s="11">
        <v>500</v>
      </c>
      <c r="F380" s="11">
        <v>0</v>
      </c>
      <c r="G380" s="10" t="s">
        <v>13</v>
      </c>
      <c r="H380" s="10" t="s">
        <v>14</v>
      </c>
    </row>
    <row r="381" spans="1:8" ht="11" customHeight="1" x14ac:dyDescent="0.2">
      <c r="A381" s="12" t="s">
        <v>393</v>
      </c>
      <c r="B381" s="12"/>
      <c r="C381" s="12"/>
      <c r="D381" s="13">
        <f>D380</f>
        <v>500</v>
      </c>
      <c r="E381" s="13">
        <f>E380</f>
        <v>500</v>
      </c>
      <c r="F381" s="13">
        <f>F380</f>
        <v>0</v>
      </c>
      <c r="G381" s="12"/>
      <c r="H381" s="12"/>
    </row>
    <row r="382" spans="1:8" ht="13.45" customHeight="1" x14ac:dyDescent="0.2"/>
    <row r="383" spans="1:8" s="5" customFormat="1" ht="12.15" customHeight="1" x14ac:dyDescent="0.2">
      <c r="A383" s="8" t="s">
        <v>394</v>
      </c>
      <c r="B383" s="8"/>
      <c r="C383" s="8"/>
      <c r="D383" s="8"/>
      <c r="E383" s="8"/>
      <c r="F383" s="8"/>
      <c r="G383" s="8"/>
      <c r="H383" s="8"/>
    </row>
    <row r="384" spans="1:8" ht="11" customHeight="1" x14ac:dyDescent="0.2">
      <c r="A384" s="9">
        <v>45499</v>
      </c>
      <c r="B384" s="10" t="s">
        <v>395</v>
      </c>
      <c r="C384" s="10" t="s">
        <v>396</v>
      </c>
      <c r="D384" s="11">
        <v>600.96</v>
      </c>
      <c r="E384" s="11">
        <v>500.8</v>
      </c>
      <c r="F384" s="11">
        <v>100.16</v>
      </c>
      <c r="G384" s="10" t="s">
        <v>78</v>
      </c>
      <c r="H384" s="10" t="s">
        <v>167</v>
      </c>
    </row>
    <row r="385" spans="1:8" ht="11" customHeight="1" x14ac:dyDescent="0.2">
      <c r="A385" s="14">
        <v>45520</v>
      </c>
      <c r="B385" s="15" t="s">
        <v>395</v>
      </c>
      <c r="C385" s="15" t="s">
        <v>397</v>
      </c>
      <c r="D385" s="16">
        <v>859.2</v>
      </c>
      <c r="E385" s="16">
        <v>716</v>
      </c>
      <c r="F385" s="16">
        <v>143.19999999999999</v>
      </c>
      <c r="G385" s="15" t="s">
        <v>78</v>
      </c>
      <c r="H385" s="15" t="s">
        <v>51</v>
      </c>
    </row>
    <row r="386" spans="1:8" ht="11" customHeight="1" x14ac:dyDescent="0.2">
      <c r="A386" s="14">
        <v>45544</v>
      </c>
      <c r="B386" s="15" t="s">
        <v>395</v>
      </c>
      <c r="C386" s="15" t="s">
        <v>398</v>
      </c>
      <c r="D386" s="16">
        <v>294</v>
      </c>
      <c r="E386" s="16">
        <v>245</v>
      </c>
      <c r="F386" s="16">
        <v>49</v>
      </c>
      <c r="G386" s="15" t="s">
        <v>78</v>
      </c>
      <c r="H386" s="15" t="s">
        <v>51</v>
      </c>
    </row>
    <row r="387" spans="1:8" ht="11" customHeight="1" x14ac:dyDescent="0.2">
      <c r="A387" s="12" t="s">
        <v>399</v>
      </c>
      <c r="B387" s="12"/>
      <c r="C387" s="12"/>
      <c r="D387" s="13">
        <f>SUM(D384:D386)</f>
        <v>1754.16</v>
      </c>
      <c r="E387" s="13">
        <f>SUM(E384:E386)</f>
        <v>1461.8</v>
      </c>
      <c r="F387" s="13">
        <f>SUM(F384:F386)</f>
        <v>292.36</v>
      </c>
      <c r="G387" s="12"/>
      <c r="H387" s="12"/>
    </row>
    <row r="388" spans="1:8" ht="13.45" customHeight="1" x14ac:dyDescent="0.2"/>
    <row r="389" spans="1:8" s="5" customFormat="1" ht="12.15" customHeight="1" x14ac:dyDescent="0.2">
      <c r="A389" s="8" t="s">
        <v>401</v>
      </c>
      <c r="B389" s="8"/>
      <c r="C389" s="8"/>
      <c r="D389" s="8"/>
      <c r="E389" s="8"/>
      <c r="F389" s="8"/>
      <c r="G389" s="8"/>
      <c r="H389" s="8"/>
    </row>
    <row r="390" spans="1:8" ht="11" customHeight="1" x14ac:dyDescent="0.2">
      <c r="A390" s="9">
        <v>45478</v>
      </c>
      <c r="B390" s="10" t="s">
        <v>402</v>
      </c>
      <c r="C390" s="10" t="s">
        <v>403</v>
      </c>
      <c r="D390" s="11">
        <v>300.58</v>
      </c>
      <c r="E390" s="11">
        <v>250.48</v>
      </c>
      <c r="F390" s="11">
        <v>50.1</v>
      </c>
      <c r="G390" s="10" t="s">
        <v>70</v>
      </c>
      <c r="H390" s="10" t="s">
        <v>34</v>
      </c>
    </row>
    <row r="391" spans="1:8" ht="11" customHeight="1" x14ac:dyDescent="0.2">
      <c r="A391" s="14">
        <v>45485</v>
      </c>
      <c r="B391" s="15" t="s">
        <v>402</v>
      </c>
      <c r="C391" s="15" t="s">
        <v>404</v>
      </c>
      <c r="D391" s="16">
        <v>165.79</v>
      </c>
      <c r="E391" s="16">
        <v>138.16</v>
      </c>
      <c r="F391" s="16">
        <v>27.63</v>
      </c>
      <c r="G391" s="15" t="s">
        <v>70</v>
      </c>
      <c r="H391" s="15" t="s">
        <v>34</v>
      </c>
    </row>
    <row r="392" spans="1:8" ht="11" customHeight="1" x14ac:dyDescent="0.2">
      <c r="A392" s="14">
        <v>45485</v>
      </c>
      <c r="B392" s="15" t="s">
        <v>402</v>
      </c>
      <c r="C392" s="15" t="s">
        <v>405</v>
      </c>
      <c r="D392" s="16">
        <v>27.97</v>
      </c>
      <c r="E392" s="16">
        <v>23.31</v>
      </c>
      <c r="F392" s="16">
        <v>4.66</v>
      </c>
      <c r="G392" s="15" t="s">
        <v>70</v>
      </c>
      <c r="H392" s="15" t="s">
        <v>34</v>
      </c>
    </row>
    <row r="393" spans="1:8" ht="11" customHeight="1" x14ac:dyDescent="0.2">
      <c r="A393" s="14">
        <v>45513</v>
      </c>
      <c r="B393" s="15" t="s">
        <v>402</v>
      </c>
      <c r="C393" s="15" t="s">
        <v>406</v>
      </c>
      <c r="D393" s="16">
        <v>179.83</v>
      </c>
      <c r="E393" s="16">
        <v>149.86000000000001</v>
      </c>
      <c r="F393" s="16">
        <v>29.97</v>
      </c>
      <c r="G393" s="15" t="s">
        <v>70</v>
      </c>
      <c r="H393" s="15" t="s">
        <v>34</v>
      </c>
    </row>
    <row r="394" spans="1:8" ht="11" customHeight="1" x14ac:dyDescent="0.2">
      <c r="A394" s="14">
        <v>45534</v>
      </c>
      <c r="B394" s="15" t="s">
        <v>402</v>
      </c>
      <c r="C394" s="15" t="s">
        <v>407</v>
      </c>
      <c r="D394" s="16">
        <v>720.98</v>
      </c>
      <c r="E394" s="16">
        <v>600.82000000000005</v>
      </c>
      <c r="F394" s="16">
        <v>120.16</v>
      </c>
      <c r="G394" s="15" t="s">
        <v>70</v>
      </c>
      <c r="H394" s="15" t="s">
        <v>34</v>
      </c>
    </row>
    <row r="395" spans="1:8" ht="11" customHeight="1" x14ac:dyDescent="0.2">
      <c r="A395" s="14">
        <v>45544</v>
      </c>
      <c r="B395" s="15" t="s">
        <v>402</v>
      </c>
      <c r="C395" s="15" t="s">
        <v>408</v>
      </c>
      <c r="D395" s="16">
        <v>0.46</v>
      </c>
      <c r="E395" s="16">
        <v>0.38</v>
      </c>
      <c r="F395" s="16">
        <v>0.08</v>
      </c>
      <c r="G395" s="15" t="s">
        <v>70</v>
      </c>
      <c r="H395" s="15" t="s">
        <v>34</v>
      </c>
    </row>
    <row r="396" spans="1:8" ht="11" customHeight="1" x14ac:dyDescent="0.2">
      <c r="A396" s="14">
        <v>45544</v>
      </c>
      <c r="B396" s="15" t="s">
        <v>402</v>
      </c>
      <c r="C396" s="15" t="s">
        <v>409</v>
      </c>
      <c r="D396" s="16">
        <v>72.42</v>
      </c>
      <c r="E396" s="16">
        <v>60.35</v>
      </c>
      <c r="F396" s="16">
        <v>12.07</v>
      </c>
      <c r="G396" s="15" t="s">
        <v>70</v>
      </c>
      <c r="H396" s="15" t="s">
        <v>34</v>
      </c>
    </row>
    <row r="397" spans="1:8" ht="11" customHeight="1" x14ac:dyDescent="0.2">
      <c r="A397" s="12" t="s">
        <v>410</v>
      </c>
      <c r="B397" s="12"/>
      <c r="C397" s="12"/>
      <c r="D397" s="13">
        <f>SUM(D390:D396)</f>
        <v>1468.0300000000002</v>
      </c>
      <c r="E397" s="13">
        <f>SUM(E390:E396)</f>
        <v>1223.3600000000001</v>
      </c>
      <c r="F397" s="13">
        <f>SUM(F390:F396)</f>
        <v>244.67</v>
      </c>
      <c r="G397" s="12"/>
      <c r="H397" s="12"/>
    </row>
    <row r="398" spans="1:8" ht="13.45" customHeight="1" x14ac:dyDescent="0.2"/>
    <row r="399" spans="1:8" s="5" customFormat="1" ht="12.15" customHeight="1" x14ac:dyDescent="0.2">
      <c r="A399" s="8" t="s">
        <v>411</v>
      </c>
      <c r="B399" s="8"/>
      <c r="C399" s="8"/>
      <c r="D399" s="8"/>
      <c r="E399" s="8"/>
      <c r="F399" s="8"/>
      <c r="G399" s="8"/>
      <c r="H399" s="8"/>
    </row>
    <row r="400" spans="1:8" ht="11" customHeight="1" x14ac:dyDescent="0.2">
      <c r="A400" s="9">
        <v>45555</v>
      </c>
      <c r="B400" s="10" t="s">
        <v>412</v>
      </c>
      <c r="C400" s="10" t="s">
        <v>413</v>
      </c>
      <c r="D400" s="11">
        <v>114</v>
      </c>
      <c r="E400" s="11">
        <v>95</v>
      </c>
      <c r="F400" s="11">
        <v>19</v>
      </c>
      <c r="G400" s="10" t="s">
        <v>25</v>
      </c>
      <c r="H400" s="10" t="s">
        <v>12</v>
      </c>
    </row>
    <row r="401" spans="1:8" ht="11" customHeight="1" x14ac:dyDescent="0.2">
      <c r="A401" s="14">
        <v>45555</v>
      </c>
      <c r="B401" s="15" t="s">
        <v>412</v>
      </c>
      <c r="C401" s="15" t="s">
        <v>414</v>
      </c>
      <c r="D401" s="16">
        <v>3588</v>
      </c>
      <c r="E401" s="16">
        <v>2990</v>
      </c>
      <c r="F401" s="16">
        <v>598</v>
      </c>
      <c r="G401" s="15" t="s">
        <v>400</v>
      </c>
      <c r="H401" s="15" t="s">
        <v>12</v>
      </c>
    </row>
    <row r="402" spans="1:8" ht="11" customHeight="1" x14ac:dyDescent="0.2">
      <c r="A402" s="14">
        <v>45555</v>
      </c>
      <c r="B402" s="15" t="s">
        <v>412</v>
      </c>
      <c r="C402" s="15" t="s">
        <v>413</v>
      </c>
      <c r="D402" s="16">
        <v>414.75</v>
      </c>
      <c r="E402" s="16">
        <v>414.75</v>
      </c>
      <c r="F402" s="16">
        <v>0</v>
      </c>
      <c r="G402" s="15" t="s">
        <v>415</v>
      </c>
      <c r="H402" s="15" t="s">
        <v>12</v>
      </c>
    </row>
    <row r="403" spans="1:8" ht="11" customHeight="1" x14ac:dyDescent="0.2">
      <c r="A403" s="12" t="s">
        <v>416</v>
      </c>
      <c r="B403" s="12"/>
      <c r="C403" s="12"/>
      <c r="D403" s="13">
        <f>SUM(D400:D402)</f>
        <v>4116.75</v>
      </c>
      <c r="E403" s="13">
        <f>SUM(E400:E402)</f>
        <v>3499.75</v>
      </c>
      <c r="F403" s="13">
        <f>SUM(F400:F402)</f>
        <v>617</v>
      </c>
      <c r="G403" s="12"/>
      <c r="H403" s="12"/>
    </row>
    <row r="404" spans="1:8" ht="13.45" customHeight="1" x14ac:dyDescent="0.2"/>
    <row r="405" spans="1:8" s="5" customFormat="1" ht="12.15" customHeight="1" x14ac:dyDescent="0.2">
      <c r="A405" s="8" t="s">
        <v>417</v>
      </c>
      <c r="B405" s="8"/>
      <c r="C405" s="8"/>
      <c r="D405" s="8"/>
      <c r="E405" s="8"/>
      <c r="F405" s="8"/>
      <c r="G405" s="8"/>
      <c r="H405" s="8"/>
    </row>
    <row r="406" spans="1:8" ht="11" customHeight="1" x14ac:dyDescent="0.2">
      <c r="A406" s="9">
        <v>45492</v>
      </c>
      <c r="B406" s="10" t="s">
        <v>418</v>
      </c>
      <c r="C406" s="10" t="s">
        <v>419</v>
      </c>
      <c r="D406" s="11">
        <v>15</v>
      </c>
      <c r="E406" s="11">
        <v>15</v>
      </c>
      <c r="F406" s="11">
        <v>0</v>
      </c>
      <c r="G406" s="10" t="s">
        <v>25</v>
      </c>
      <c r="H406" s="10" t="s">
        <v>12</v>
      </c>
    </row>
    <row r="407" spans="1:8" ht="11" customHeight="1" x14ac:dyDescent="0.2">
      <c r="A407" s="14">
        <v>45492</v>
      </c>
      <c r="B407" s="15" t="s">
        <v>418</v>
      </c>
      <c r="C407" s="15" t="s">
        <v>419</v>
      </c>
      <c r="D407" s="16">
        <v>98.87</v>
      </c>
      <c r="E407" s="16">
        <v>82.39</v>
      </c>
      <c r="F407" s="16">
        <v>16.48</v>
      </c>
      <c r="G407" s="15" t="s">
        <v>25</v>
      </c>
      <c r="H407" s="15" t="s">
        <v>12</v>
      </c>
    </row>
    <row r="408" spans="1:8" ht="11" customHeight="1" x14ac:dyDescent="0.2">
      <c r="A408" s="14">
        <v>45524</v>
      </c>
      <c r="B408" s="15" t="s">
        <v>418</v>
      </c>
      <c r="C408" s="15" t="s">
        <v>420</v>
      </c>
      <c r="D408" s="16">
        <v>21.37</v>
      </c>
      <c r="E408" s="16">
        <v>21.37</v>
      </c>
      <c r="F408" s="16">
        <v>0</v>
      </c>
      <c r="G408" s="15" t="s">
        <v>25</v>
      </c>
      <c r="H408" s="15" t="s">
        <v>12</v>
      </c>
    </row>
    <row r="409" spans="1:8" ht="11" customHeight="1" x14ac:dyDescent="0.2">
      <c r="A409" s="14">
        <v>45524</v>
      </c>
      <c r="B409" s="15" t="s">
        <v>418</v>
      </c>
      <c r="C409" s="15" t="s">
        <v>420</v>
      </c>
      <c r="D409" s="16">
        <v>57.05</v>
      </c>
      <c r="E409" s="16">
        <v>47.54</v>
      </c>
      <c r="F409" s="16">
        <v>9.51</v>
      </c>
      <c r="G409" s="15" t="s">
        <v>25</v>
      </c>
      <c r="H409" s="15" t="s">
        <v>12</v>
      </c>
    </row>
    <row r="410" spans="1:8" ht="11" customHeight="1" x14ac:dyDescent="0.2">
      <c r="A410" s="14">
        <v>45554</v>
      </c>
      <c r="B410" s="15" t="s">
        <v>418</v>
      </c>
      <c r="C410" s="15" t="s">
        <v>421</v>
      </c>
      <c r="D410" s="16">
        <v>15</v>
      </c>
      <c r="E410" s="16">
        <v>15</v>
      </c>
      <c r="F410" s="16">
        <v>0</v>
      </c>
      <c r="G410" s="15" t="s">
        <v>25</v>
      </c>
      <c r="H410" s="15" t="s">
        <v>12</v>
      </c>
    </row>
    <row r="411" spans="1:8" ht="11" customHeight="1" x14ac:dyDescent="0.2">
      <c r="A411" s="14">
        <v>45554</v>
      </c>
      <c r="B411" s="15" t="s">
        <v>418</v>
      </c>
      <c r="C411" s="15" t="s">
        <v>421</v>
      </c>
      <c r="D411" s="16">
        <v>91.87</v>
      </c>
      <c r="E411" s="16">
        <v>76.56</v>
      </c>
      <c r="F411" s="16">
        <v>15.31</v>
      </c>
      <c r="G411" s="15" t="s">
        <v>25</v>
      </c>
      <c r="H411" s="15" t="s">
        <v>12</v>
      </c>
    </row>
    <row r="412" spans="1:8" ht="11" customHeight="1" x14ac:dyDescent="0.2">
      <c r="A412" s="12" t="s">
        <v>422</v>
      </c>
      <c r="B412" s="12"/>
      <c r="C412" s="12"/>
      <c r="D412" s="13">
        <f>SUM(D406:D411)</f>
        <v>299.16000000000003</v>
      </c>
      <c r="E412" s="13">
        <f>SUM(E406:E411)</f>
        <v>257.86</v>
      </c>
      <c r="F412" s="13">
        <f>SUM(F406:F411)</f>
        <v>41.300000000000004</v>
      </c>
      <c r="G412" s="12"/>
      <c r="H412" s="12"/>
    </row>
    <row r="413" spans="1:8" ht="13.45" customHeight="1" x14ac:dyDescent="0.2"/>
    <row r="414" spans="1:8" s="5" customFormat="1" ht="12.15" customHeight="1" x14ac:dyDescent="0.2">
      <c r="A414" s="8" t="s">
        <v>423</v>
      </c>
      <c r="B414" s="8"/>
      <c r="C414" s="8"/>
      <c r="D414" s="8"/>
      <c r="E414" s="8"/>
      <c r="F414" s="8"/>
      <c r="G414" s="8"/>
      <c r="H414" s="8"/>
    </row>
    <row r="415" spans="1:8" ht="11" customHeight="1" x14ac:dyDescent="0.2">
      <c r="A415" s="9">
        <v>45477</v>
      </c>
      <c r="B415" s="10" t="s">
        <v>424</v>
      </c>
      <c r="C415" s="10" t="s">
        <v>425</v>
      </c>
      <c r="D415" s="11">
        <v>36</v>
      </c>
      <c r="E415" s="11">
        <v>30</v>
      </c>
      <c r="F415" s="11">
        <v>6</v>
      </c>
      <c r="G415" s="10" t="s">
        <v>18</v>
      </c>
      <c r="H415" s="10" t="s">
        <v>12</v>
      </c>
    </row>
    <row r="416" spans="1:8" ht="11" customHeight="1" x14ac:dyDescent="0.2">
      <c r="A416" s="14">
        <v>45508</v>
      </c>
      <c r="B416" s="15" t="s">
        <v>424</v>
      </c>
      <c r="C416" s="15" t="s">
        <v>426</v>
      </c>
      <c r="D416" s="16">
        <v>36</v>
      </c>
      <c r="E416" s="16">
        <v>30</v>
      </c>
      <c r="F416" s="16">
        <v>6</v>
      </c>
      <c r="G416" s="15" t="s">
        <v>18</v>
      </c>
      <c r="H416" s="15" t="s">
        <v>12</v>
      </c>
    </row>
    <row r="417" spans="1:8" ht="11" customHeight="1" x14ac:dyDescent="0.2">
      <c r="A417" s="14">
        <v>45539</v>
      </c>
      <c r="B417" s="15" t="s">
        <v>424</v>
      </c>
      <c r="C417" s="15" t="s">
        <v>346</v>
      </c>
      <c r="D417" s="16">
        <v>36</v>
      </c>
      <c r="E417" s="16">
        <v>30</v>
      </c>
      <c r="F417" s="16">
        <v>6</v>
      </c>
      <c r="G417" s="15" t="s">
        <v>18</v>
      </c>
      <c r="H417" s="15" t="s">
        <v>12</v>
      </c>
    </row>
    <row r="418" spans="1:8" ht="11" customHeight="1" x14ac:dyDescent="0.2">
      <c r="A418" s="14">
        <v>45543</v>
      </c>
      <c r="B418" s="15" t="s">
        <v>424</v>
      </c>
      <c r="C418" s="15" t="s">
        <v>427</v>
      </c>
      <c r="D418" s="16">
        <v>-1.98</v>
      </c>
      <c r="E418" s="16">
        <v>-1.65</v>
      </c>
      <c r="F418" s="16">
        <v>-0.33</v>
      </c>
      <c r="G418" s="15" t="s">
        <v>18</v>
      </c>
      <c r="H418" s="15" t="s">
        <v>12</v>
      </c>
    </row>
    <row r="419" spans="1:8" ht="11" customHeight="1" x14ac:dyDescent="0.2">
      <c r="A419" s="14">
        <v>45559</v>
      </c>
      <c r="B419" s="15" t="s">
        <v>424</v>
      </c>
      <c r="C419" s="15" t="s">
        <v>428</v>
      </c>
      <c r="D419" s="16">
        <v>-1.8</v>
      </c>
      <c r="E419" s="16">
        <v>-1.5</v>
      </c>
      <c r="F419" s="16">
        <v>-0.3</v>
      </c>
      <c r="G419" s="15" t="s">
        <v>18</v>
      </c>
      <c r="H419" s="15" t="s">
        <v>12</v>
      </c>
    </row>
    <row r="420" spans="1:8" ht="11" customHeight="1" x14ac:dyDescent="0.2">
      <c r="A420" s="12" t="s">
        <v>429</v>
      </c>
      <c r="B420" s="12"/>
      <c r="C420" s="12"/>
      <c r="D420" s="13">
        <f>SUM(D415:D419)</f>
        <v>104.22</v>
      </c>
      <c r="E420" s="13">
        <f>SUM(E415:E419)</f>
        <v>86.85</v>
      </c>
      <c r="F420" s="13">
        <f>SUM(F415:F419)</f>
        <v>17.37</v>
      </c>
      <c r="G420" s="12"/>
      <c r="H420" s="12"/>
    </row>
    <row r="421" spans="1:8" ht="13.45" customHeight="1" x14ac:dyDescent="0.2"/>
    <row r="422" spans="1:8" s="5" customFormat="1" ht="12.15" customHeight="1" x14ac:dyDescent="0.2">
      <c r="A422" s="8" t="s">
        <v>430</v>
      </c>
      <c r="B422" s="8"/>
      <c r="C422" s="8"/>
      <c r="D422" s="8"/>
      <c r="E422" s="8"/>
      <c r="F422" s="8"/>
      <c r="G422" s="8"/>
      <c r="H422" s="8"/>
    </row>
    <row r="423" spans="1:8" ht="11" customHeight="1" x14ac:dyDescent="0.2">
      <c r="A423" s="9">
        <v>45478</v>
      </c>
      <c r="B423" s="10" t="s">
        <v>431</v>
      </c>
      <c r="C423" s="10" t="s">
        <v>432</v>
      </c>
      <c r="D423" s="11">
        <v>5000</v>
      </c>
      <c r="E423" s="11">
        <v>5000</v>
      </c>
      <c r="F423" s="11">
        <v>0</v>
      </c>
      <c r="G423" s="10" t="s">
        <v>388</v>
      </c>
      <c r="H423" s="10" t="s">
        <v>433</v>
      </c>
    </row>
    <row r="424" spans="1:8" ht="11" customHeight="1" x14ac:dyDescent="0.2">
      <c r="A424" s="14">
        <v>45562</v>
      </c>
      <c r="B424" s="15" t="s">
        <v>431</v>
      </c>
      <c r="C424" s="15" t="s">
        <v>434</v>
      </c>
      <c r="D424" s="16">
        <v>5000</v>
      </c>
      <c r="E424" s="16">
        <v>5000</v>
      </c>
      <c r="F424" s="16">
        <v>0</v>
      </c>
      <c r="G424" s="15" t="s">
        <v>388</v>
      </c>
      <c r="H424" s="15" t="s">
        <v>433</v>
      </c>
    </row>
    <row r="425" spans="1:8" ht="11" customHeight="1" x14ac:dyDescent="0.2">
      <c r="A425" s="12" t="s">
        <v>435</v>
      </c>
      <c r="B425" s="12"/>
      <c r="C425" s="12"/>
      <c r="D425" s="13">
        <f>SUM(D423:D424)</f>
        <v>10000</v>
      </c>
      <c r="E425" s="13">
        <f>SUM(E423:E424)</f>
        <v>10000</v>
      </c>
      <c r="F425" s="13">
        <f>SUM(F423:F424)</f>
        <v>0</v>
      </c>
      <c r="G425" s="12"/>
      <c r="H425" s="12"/>
    </row>
    <row r="426" spans="1:8" ht="13.45" customHeight="1" x14ac:dyDescent="0.2"/>
    <row r="427" spans="1:8" s="5" customFormat="1" ht="12.15" customHeight="1" x14ac:dyDescent="0.2">
      <c r="A427" s="8" t="s">
        <v>436</v>
      </c>
      <c r="B427" s="8"/>
      <c r="C427" s="8"/>
      <c r="D427" s="8"/>
      <c r="E427" s="8"/>
      <c r="F427" s="8"/>
      <c r="G427" s="8"/>
      <c r="H427" s="8"/>
    </row>
    <row r="428" spans="1:8" ht="11" customHeight="1" x14ac:dyDescent="0.2">
      <c r="A428" s="9">
        <v>45555</v>
      </c>
      <c r="B428" s="10" t="s">
        <v>437</v>
      </c>
      <c r="C428" s="10" t="s">
        <v>438</v>
      </c>
      <c r="D428" s="11">
        <v>3992.36</v>
      </c>
      <c r="E428" s="11">
        <v>3992.36</v>
      </c>
      <c r="F428" s="11">
        <v>0</v>
      </c>
      <c r="G428" s="10" t="s">
        <v>439</v>
      </c>
      <c r="H428" s="10" t="s">
        <v>34</v>
      </c>
    </row>
    <row r="429" spans="1:8" ht="11" customHeight="1" x14ac:dyDescent="0.2">
      <c r="A429" s="12" t="s">
        <v>440</v>
      </c>
      <c r="B429" s="12"/>
      <c r="C429" s="12"/>
      <c r="D429" s="13">
        <f>D428</f>
        <v>3992.36</v>
      </c>
      <c r="E429" s="13">
        <f>E428</f>
        <v>3992.36</v>
      </c>
      <c r="F429" s="13">
        <f>F428</f>
        <v>0</v>
      </c>
      <c r="G429" s="12"/>
      <c r="H429" s="12"/>
    </row>
    <row r="430" spans="1:8" ht="13.45" customHeight="1" x14ac:dyDescent="0.2"/>
    <row r="431" spans="1:8" ht="11" customHeight="1" x14ac:dyDescent="0.2">
      <c r="A431" s="17" t="s">
        <v>441</v>
      </c>
      <c r="B431" s="17"/>
      <c r="C431" s="17"/>
      <c r="D431" s="18">
        <f>SUM(D12,D18,D34,D52,D58,D62,D66,D73,D77,D90,D96,D101,D124,D128,D139,D148,D153,D160,D164,D170,D174,D181,D188,D195,D201,D210,D214,D218,D223,D227,D231,D237,D246,D252,D260,D269,D279,D294,D299,D303,D310,D314,D318,D323,D329,D333,D340,D346,D354,D367,D373,D377,D381,D387,D397,D403,D412,D420,D425,D429)</f>
        <v>141087.98999999996</v>
      </c>
      <c r="E431" s="18">
        <f t="shared" ref="E431:F431" si="0">SUM(E12,E18,E34,E52,E58,E62,E66,E73,E77,E90,E96,E101,E124,E128,E139,E148,E153,E160,E164,E170,E174,E181,E188,E195,E201,E210,E214,E218,E223,E227,E231,E237,E246,E252,E260,E269,E279,E294,E299,E303,E310,E314,E318,E323,E329,E333,E340,E346,E354,E367,E373,E377,E381,E387,E397,E403,E412,E420,E425,E429)</f>
        <v>121379.68</v>
      </c>
      <c r="F431" s="18">
        <f t="shared" si="0"/>
        <v>19708.309999999994</v>
      </c>
      <c r="G431" s="17"/>
      <c r="H431" s="17"/>
    </row>
  </sheetData>
  <pageMargins left="0.7" right="0.7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20" ma:contentTypeDescription="Create a new document." ma:contentTypeScope="" ma:versionID="902eb4d7ff7038b6cbd66115751774ed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3305c595f966e7c74e1075ecc5ab0ef1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b5e71ce4-a3a0-44b8-8039-8b8ec7327f2f}" ma:internalName="TaxCatchAll" ma:showField="CatchAllData" ma:web="c01881a0-03ba-43ed-88d3-cce700b8c0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b19eefe-14fb-42ba-ab2c-511f275cc4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1881a0-03ba-43ed-88d3-cce700b8c05f" xsi:nil="true"/>
    <lcf76f155ced4ddcb4097134ff3c332f xmlns="76abc529-0910-44a6-bb7e-a607c2ef84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45F820-9991-4E17-AD73-2282385E42BB}"/>
</file>

<file path=customXml/itemProps2.xml><?xml version="1.0" encoding="utf-8"?>
<ds:datastoreItem xmlns:ds="http://schemas.openxmlformats.org/officeDocument/2006/customXml" ds:itemID="{FAB91DAC-A9C1-4CA6-A8DA-A12AC7515787}"/>
</file>

<file path=customXml/itemProps3.xml><?xml version="1.0" encoding="utf-8"?>
<ds:datastoreItem xmlns:ds="http://schemas.openxmlformats.org/officeDocument/2006/customXml" ds:itemID="{61339436-1458-4483-ABBD-695C90F826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Gay</dc:creator>
  <cp:lastModifiedBy>Kim Gay</cp:lastModifiedBy>
  <cp:lastPrinted>2025-02-05T15:05:50Z</cp:lastPrinted>
  <dcterms:created xsi:type="dcterms:W3CDTF">2025-02-05T11:57:50Z</dcterms:created>
  <dcterms:modified xsi:type="dcterms:W3CDTF">2025-02-05T15:05:56Z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